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ferko/Downloads/"/>
    </mc:Choice>
  </mc:AlternateContent>
  <xr:revisionPtr revIDLastSave="0" documentId="13_ncr:1_{B1D90003-6C1B-F04D-A780-BAD4A31ADD9E}" xr6:coauthVersionLast="36" xr6:coauthVersionMax="36" xr10:uidLastSave="{00000000-0000-0000-0000-000000000000}"/>
  <bookViews>
    <workbookView xWindow="1360" yWindow="840" windowWidth="27220" windowHeight="16540" xr2:uid="{F4231AD6-BBC2-1949-8086-47E501AEABE7}"/>
  </bookViews>
  <sheets>
    <sheet name="2019 eredmények" sheetId="1" r:id="rId1"/>
  </sheets>
  <externalReferences>
    <externalReference r:id="rId2"/>
  </externalReferences>
  <definedNames>
    <definedName name="P_1">'[1]2017 tartalom'!$B$2</definedName>
    <definedName name="P_2">'[1]2017 tartalom'!$B$3</definedName>
    <definedName name="P_3">'[1]2017 tartalom'!$B$4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4" i="1"/>
  <c r="L16" i="1"/>
  <c r="L13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M15" i="1"/>
  <c r="L15" i="1"/>
  <c r="M14" i="1"/>
  <c r="M13" i="1"/>
  <c r="M12" i="1"/>
  <c r="M11" i="1"/>
  <c r="L11" i="1"/>
  <c r="K24" i="1"/>
  <c r="K23" i="1"/>
  <c r="K21" i="1"/>
  <c r="K20" i="1"/>
  <c r="K19" i="1"/>
  <c r="K18" i="1"/>
  <c r="K16" i="1"/>
  <c r="K14" i="1"/>
  <c r="K13" i="1"/>
  <c r="K12" i="1"/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M30" i="1" l="1"/>
  <c r="H30" i="1"/>
  <c r="G30" i="1"/>
  <c r="F30" i="1"/>
  <c r="N28" i="1"/>
  <c r="K28" i="1"/>
  <c r="J28" i="1"/>
  <c r="H28" i="1"/>
  <c r="G28" i="1"/>
  <c r="F28" i="1"/>
  <c r="P27" i="1"/>
  <c r="O27" i="1"/>
  <c r="N27" i="1"/>
  <c r="L27" i="1"/>
  <c r="K27" i="1"/>
  <c r="J27" i="1"/>
  <c r="H27" i="1"/>
  <c r="G27" i="1"/>
  <c r="F27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28" i="1" s="1"/>
  <c r="I11" i="1"/>
  <c r="P6" i="1"/>
  <c r="N6" i="1"/>
  <c r="K6" i="1"/>
  <c r="G6" i="1"/>
  <c r="P5" i="1"/>
  <c r="K5" i="1"/>
  <c r="P4" i="1"/>
  <c r="K4" i="1"/>
  <c r="P3" i="1"/>
  <c r="K3" i="1"/>
  <c r="P2" i="1"/>
  <c r="K2" i="1"/>
  <c r="I27" i="1" l="1"/>
</calcChain>
</file>

<file path=xl/sharedStrings.xml><?xml version="1.0" encoding="utf-8"?>
<sst xmlns="http://schemas.openxmlformats.org/spreadsheetml/2006/main" count="45" uniqueCount="39">
  <si>
    <t>ZH1</t>
    <phoneticPr fontId="0" type="noConversion"/>
  </si>
  <si>
    <t>vizsga</t>
    <phoneticPr fontId="0" type="noConversion"/>
  </si>
  <si>
    <t>HANGTECHNIKA - BMEVIHIMA12 - 2/1/0/v - 4 kredit</t>
  </si>
  <si>
    <t>-</t>
    <phoneticPr fontId="0" type="noConversion"/>
  </si>
  <si>
    <t>-  18</t>
    <phoneticPr fontId="0" type="noConversion"/>
  </si>
  <si>
    <t>2019/2020 I. félév  Kedd páros 14:15-15:45. Szerda 10:15-11:45.</t>
  </si>
  <si>
    <t>Érdemjegy</t>
    <phoneticPr fontId="0" type="noConversion"/>
  </si>
  <si>
    <t>ZH1</t>
  </si>
  <si>
    <t>ZH2</t>
    <phoneticPr fontId="0" type="noConversion"/>
  </si>
  <si>
    <t>ZH3</t>
    <phoneticPr fontId="0" type="noConversion"/>
  </si>
  <si>
    <t>ZH2</t>
  </si>
  <si>
    <t>2 legjobb ZH átlaga</t>
    <phoneticPr fontId="0" type="noConversion"/>
  </si>
  <si>
    <t>meg-
ajánlott jegy</t>
    <phoneticPr fontId="0" type="noConversion"/>
  </si>
  <si>
    <t>vizsga dolg.</t>
  </si>
  <si>
    <t>Neptun kód</t>
    <phoneticPr fontId="0" type="noConversion"/>
  </si>
  <si>
    <t>Név</t>
  </si>
  <si>
    <t>pont</t>
    <phoneticPr fontId="0" type="noConversion"/>
  </si>
  <si>
    <t>osztályzat</t>
    <phoneticPr fontId="0" type="noConversion"/>
  </si>
  <si>
    <t>osztály-
zat</t>
    <phoneticPr fontId="0" type="noConversion"/>
  </si>
  <si>
    <t>ADU0QD</t>
  </si>
  <si>
    <t>HU7NFT</t>
  </si>
  <si>
    <t>H9GKOX</t>
  </si>
  <si>
    <t>QEE11F</t>
  </si>
  <si>
    <t>N5G092</t>
  </si>
  <si>
    <t>AVACJP</t>
  </si>
  <si>
    <t>PVU7JI</t>
  </si>
  <si>
    <t>DCI5R7</t>
  </si>
  <si>
    <t>DE5ZVY</t>
  </si>
  <si>
    <t>SL1JJ8</t>
  </si>
  <si>
    <t>UUJT3O</t>
  </si>
  <si>
    <t>Q3FN7W</t>
  </si>
  <si>
    <t>QDZPI3</t>
  </si>
  <si>
    <t>A0T8MW</t>
  </si>
  <si>
    <t>JQ5RWV</t>
  </si>
  <si>
    <t>Átlag</t>
  </si>
  <si>
    <t>Max</t>
  </si>
  <si>
    <t>hányan írtak/vizsgáztak</t>
  </si>
  <si>
    <t>A szorgalmi időszakban: 3 db kis ZH (nem pótolható félévközi ellenőrzés), melyek közül legalább 2-nek kell az elégségest elérnie az aláírás megszerzéséhez.</t>
  </si>
  <si>
    <t>Elővizsga: mindhárom kis ZH megírása esetén, ha a 3 jegy átlaga eléri vagy meghaladja a 4-est, úgy megajánlott vizsgajegy elfogadásával lehetséges.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</si>
</sst>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&lt;&quot;\ 0.0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color rgb="FF006100"/>
      <name val="Calibri"/>
      <family val="2"/>
      <scheme val="minor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rgb="FF73FB79"/>
        <bgColor indexed="64"/>
      </patternFill>
    </fill>
    <fill>
      <patternFill patternType="solid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 applyFill="1" applyBorder="1"/>
    <xf numFmtId="2" fontId="3" fillId="0" borderId="0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" fillId="3" borderId="4" xfId="0" applyNumberFormat="1" applyFont="1" applyFill="1" applyBorder="1"/>
    <xf numFmtId="0" fontId="2" fillId="3" borderId="0" xfId="0" quotePrefix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164" fontId="2" fillId="0" borderId="4" xfId="0" applyNumberFormat="1" applyFont="1" applyBorder="1"/>
    <xf numFmtId="0" fontId="2" fillId="0" borderId="0" xfId="0" quotePrefix="1" applyFont="1" applyBorder="1"/>
    <xf numFmtId="0" fontId="2" fillId="0" borderId="5" xfId="0" applyFont="1" applyBorder="1" applyAlignment="1">
      <alignment horizontal="left"/>
    </xf>
    <xf numFmtId="9" fontId="2" fillId="0" borderId="0" xfId="1" applyFont="1" applyBorder="1" applyAlignment="1">
      <alignment horizontal="center"/>
    </xf>
    <xf numFmtId="0" fontId="2" fillId="3" borderId="4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8" xfId="0" applyFont="1" applyFill="1" applyBorder="1" applyAlignment="1">
      <alignment horizontal="center"/>
    </xf>
    <xf numFmtId="2" fontId="3" fillId="0" borderId="6" xfId="0" applyNumberFormat="1" applyFont="1" applyBorder="1"/>
    <xf numFmtId="165" fontId="2" fillId="0" borderId="7" xfId="0" applyNumberFormat="1" applyFont="1" applyBorder="1"/>
    <xf numFmtId="0" fontId="2" fillId="0" borderId="8" xfId="0" applyFont="1" applyBorder="1" applyAlignment="1">
      <alignment horizontal="left"/>
    </xf>
    <xf numFmtId="1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3" fillId="0" borderId="9" xfId="0" applyFont="1" applyBorder="1" applyAlignment="1">
      <alignment horizontal="right" wrapText="1"/>
    </xf>
    <xf numFmtId="0" fontId="3" fillId="3" borderId="9" xfId="0" applyFont="1" applyFill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9" xfId="0" applyFont="1" applyFill="1" applyBorder="1" applyAlignment="1">
      <alignment vertical="center" wrapText="1"/>
    </xf>
    <xf numFmtId="49" fontId="0" fillId="5" borderId="0" xfId="0" applyNumberFormat="1" applyFill="1" applyProtection="1">
      <protection locked="0"/>
    </xf>
    <xf numFmtId="49" fontId="0" fillId="0" borderId="0" xfId="0" applyNumberFormat="1" applyFill="1" applyProtection="1">
      <protection locked="0"/>
    </xf>
    <xf numFmtId="0" fontId="4" fillId="6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7" borderId="9" xfId="0" applyNumberFormat="1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5" fillId="8" borderId="9" xfId="2" applyNumberForma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15" xfId="0" applyFont="1" applyBorder="1" applyAlignment="1">
      <alignment horizontal="left" vertical="center"/>
    </xf>
    <xf numFmtId="0" fontId="6" fillId="0" borderId="0" xfId="3"/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top" wrapText="1"/>
    </xf>
    <xf numFmtId="49" fontId="0" fillId="0" borderId="0" xfId="0" applyNumberFormat="1" applyFill="1" applyAlignment="1" applyProtection="1">
      <alignment horizontal="right"/>
      <protection locked="0"/>
    </xf>
    <xf numFmtId="0" fontId="2" fillId="0" borderId="9" xfId="0" applyNumberFormat="1" applyFont="1" applyBorder="1" applyAlignment="1">
      <alignment vertical="top" wrapText="1"/>
    </xf>
    <xf numFmtId="0" fontId="2" fillId="4" borderId="9" xfId="0" applyNumberFormat="1" applyFont="1" applyFill="1" applyBorder="1" applyAlignment="1">
      <alignment vertical="top" wrapText="1"/>
    </xf>
    <xf numFmtId="2" fontId="2" fillId="0" borderId="9" xfId="0" applyNumberFormat="1" applyFont="1" applyBorder="1" applyAlignment="1">
      <alignment horizontal="right" vertical="top" wrapText="1"/>
    </xf>
    <xf numFmtId="1" fontId="2" fillId="0" borderId="9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3" fillId="0" borderId="9" xfId="0" applyNumberFormat="1" applyFont="1" applyBorder="1" applyAlignment="1">
      <alignment vertical="top" wrapText="1"/>
    </xf>
    <xf numFmtId="2" fontId="3" fillId="4" borderId="9" xfId="0" applyNumberFormat="1" applyFont="1" applyFill="1" applyBorder="1" applyAlignment="1">
      <alignment vertical="top" wrapText="1"/>
    </xf>
    <xf numFmtId="0" fontId="3" fillId="4" borderId="9" xfId="0" applyNumberFormat="1" applyFont="1" applyFill="1" applyBorder="1" applyAlignment="1">
      <alignment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vertical="top" wrapText="1"/>
    </xf>
    <xf numFmtId="2" fontId="3" fillId="0" borderId="9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/>
    <xf numFmtId="0" fontId="3" fillId="0" borderId="0" xfId="0" applyFont="1" applyBorder="1" applyAlignment="1">
      <alignment vertical="top" wrapText="1"/>
    </xf>
    <xf numFmtId="0" fontId="2" fillId="0" borderId="9" xfId="0" applyFont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NumberFormat="1" applyFont="1" applyBorder="1"/>
    <xf numFmtId="0" fontId="2" fillId="4" borderId="9" xfId="0" applyNumberFormat="1" applyFont="1" applyFill="1" applyBorder="1"/>
    <xf numFmtId="1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2" fillId="9" borderId="9" xfId="0" applyFont="1" applyFill="1" applyBorder="1"/>
    <xf numFmtId="0" fontId="2" fillId="4" borderId="0" xfId="0" applyFont="1" applyFill="1" applyBorder="1"/>
    <xf numFmtId="165" fontId="2" fillId="3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2" fontId="3" fillId="0" borderId="10" xfId="0" applyNumberFormat="1" applyFont="1" applyBorder="1" applyAlignment="1">
      <alignment horizontal="right" wrapText="1"/>
    </xf>
    <xf numFmtId="2" fontId="3" fillId="0" borderId="13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2" fontId="4" fillId="6" borderId="9" xfId="0" applyNumberFormat="1" applyFont="1" applyFill="1" applyBorder="1" applyAlignment="1">
      <alignment horizontal="right" vertical="center" wrapText="1"/>
    </xf>
    <xf numFmtId="2" fontId="4" fillId="0" borderId="9" xfId="0" applyNumberFormat="1" applyFont="1" applyFill="1" applyBorder="1" applyAlignment="1">
      <alignment horizontal="right" vertical="center" wrapText="1"/>
    </xf>
  </cellXfs>
  <cellStyles count="4">
    <cellStyle name="Good" xfId="2" builtinId="26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ko/___Dokument/__Oktata&#769;si%20teve&#769;kenyse&#769;g/___Hangtechnika%20(volt%20Hangme&#769;rno&#776;ki%20ismeretek)/Hangtechn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tartalom"/>
      <sheetName val="2019 eredmények"/>
      <sheetName val="2018 tartalom"/>
      <sheetName val="2018 eredmények"/>
      <sheetName val="2017 tartalom"/>
      <sheetName val="2017 eredmények"/>
      <sheetName val="2016 tartalom"/>
      <sheetName val="2016 eredmények"/>
      <sheetName val="2015 tartalom"/>
      <sheetName val="2015 eredmények"/>
    </sheetNames>
    <sheetDataSet>
      <sheetData sheetId="0"/>
      <sheetData sheetId="1"/>
      <sheetData sheetId="2"/>
      <sheetData sheetId="3"/>
      <sheetData sheetId="4">
        <row r="2">
          <cell r="B2">
            <v>6</v>
          </cell>
        </row>
        <row r="3">
          <cell r="B3">
            <v>1</v>
          </cell>
        </row>
        <row r="4">
          <cell r="B4">
            <v>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C432-8BD1-1949-A2C2-ECB7CE7F3A3E}">
  <sheetPr>
    <pageSetUpPr fitToPage="1"/>
  </sheetPr>
  <dimension ref="A1:Y81"/>
  <sheetViews>
    <sheetView tabSelected="1" zoomScale="138" zoomScaleNormal="130" zoomScaleSheetLayoutView="100" zoomScalePageLayoutView="130" workbookViewId="0">
      <pane xSplit="3" ySplit="10" topLeftCell="D16" activePane="bottomRight" state="frozen"/>
      <selection pane="topRight" activeCell="C1" sqref="C1"/>
      <selection pane="bottomLeft" activeCell="A10" sqref="A10"/>
      <selection pane="bottomRight" activeCell="L24" sqref="L24"/>
    </sheetView>
  </sheetViews>
  <sheetFormatPr baseColWidth="10" defaultColWidth="9.1640625" defaultRowHeight="15.75" customHeight="1" x14ac:dyDescent="0.2"/>
  <cols>
    <col min="1" max="1" width="3.33203125" style="1" customWidth="1"/>
    <col min="2" max="2" width="8.6640625" style="1" customWidth="1"/>
    <col min="3" max="3" width="22.33203125" style="1" customWidth="1"/>
    <col min="4" max="4" width="33.33203125" style="2" customWidth="1"/>
    <col min="5" max="5" width="5.33203125" style="3" customWidth="1"/>
    <col min="6" max="8" width="5.1640625" style="1" customWidth="1"/>
    <col min="9" max="10" width="5.1640625" style="104" customWidth="1"/>
    <col min="11" max="11" width="8.33203125" style="104" bestFit="1" customWidth="1"/>
    <col min="12" max="12" width="15.6640625" style="8" customWidth="1"/>
    <col min="13" max="13" width="7.83203125" style="32" customWidth="1"/>
    <col min="14" max="14" width="7.83203125" style="33" customWidth="1"/>
    <col min="15" max="15" width="7.83203125" style="34" customWidth="1"/>
    <col min="16" max="16" width="9.6640625" style="12" bestFit="1" customWidth="1"/>
    <col min="17" max="17" width="10.33203125" style="13" bestFit="1" customWidth="1"/>
    <col min="18" max="23" width="5.1640625" style="1" customWidth="1"/>
    <col min="24" max="16384" width="9.1640625" style="1"/>
  </cols>
  <sheetData>
    <row r="1" spans="1:25" ht="15.75" customHeight="1" x14ac:dyDescent="0.2">
      <c r="F1" s="4" t="s">
        <v>0</v>
      </c>
      <c r="G1" s="5"/>
      <c r="H1" s="5"/>
      <c r="I1" s="6"/>
      <c r="J1" s="7"/>
      <c r="K1" s="7"/>
      <c r="M1" s="9" t="s">
        <v>1</v>
      </c>
      <c r="N1" s="10"/>
      <c r="O1" s="11"/>
      <c r="R1" s="13"/>
      <c r="S1" s="13"/>
      <c r="T1" s="13"/>
      <c r="U1" s="13"/>
      <c r="V1" s="13"/>
      <c r="W1" s="13"/>
      <c r="X1" s="13"/>
      <c r="Y1" s="13"/>
    </row>
    <row r="2" spans="1:25" ht="15.75" customHeight="1" x14ac:dyDescent="0.2">
      <c r="A2" s="14" t="s">
        <v>2</v>
      </c>
      <c r="B2" s="14"/>
      <c r="F2" s="15">
        <v>10.5</v>
      </c>
      <c r="G2" s="16" t="s">
        <v>3</v>
      </c>
      <c r="H2" s="17">
        <v>12</v>
      </c>
      <c r="I2" s="18">
        <v>5</v>
      </c>
      <c r="J2" s="7"/>
      <c r="K2" s="19">
        <f>F2/$H$2</f>
        <v>0.875</v>
      </c>
      <c r="M2" s="20">
        <v>15.5</v>
      </c>
      <c r="N2" s="21" t="s">
        <v>4</v>
      </c>
      <c r="O2" s="22">
        <v>5</v>
      </c>
      <c r="P2" s="23">
        <f>M2/$N$2</f>
        <v>-0.86111111111111116</v>
      </c>
      <c r="R2" s="13"/>
      <c r="S2" s="13"/>
      <c r="T2" s="13"/>
      <c r="U2" s="13"/>
      <c r="V2" s="13"/>
      <c r="W2" s="13"/>
      <c r="X2" s="13"/>
      <c r="Y2" s="13"/>
    </row>
    <row r="3" spans="1:25" ht="15.75" customHeight="1" x14ac:dyDescent="0.2">
      <c r="A3" s="14"/>
      <c r="B3" s="14"/>
      <c r="F3" s="24">
        <v>9</v>
      </c>
      <c r="G3" s="16" t="s">
        <v>3</v>
      </c>
      <c r="H3" s="17"/>
      <c r="I3" s="18">
        <v>4</v>
      </c>
      <c r="J3" s="7"/>
      <c r="K3" s="19">
        <f>F3/$H$2</f>
        <v>0.75</v>
      </c>
      <c r="M3" s="20">
        <v>13.5</v>
      </c>
      <c r="N3" s="1"/>
      <c r="O3" s="22">
        <v>4</v>
      </c>
      <c r="P3" s="23">
        <f>M3/$N$2</f>
        <v>-0.75</v>
      </c>
      <c r="R3" s="13"/>
      <c r="S3" s="13"/>
      <c r="T3" s="13"/>
      <c r="U3" s="13"/>
      <c r="V3" s="13"/>
      <c r="W3" s="13"/>
      <c r="X3" s="13"/>
      <c r="Y3" s="13"/>
    </row>
    <row r="4" spans="1:25" ht="15.75" customHeight="1" x14ac:dyDescent="0.2">
      <c r="A4" s="14" t="s">
        <v>5</v>
      </c>
      <c r="B4" s="14"/>
      <c r="C4" s="12"/>
      <c r="D4" s="25"/>
      <c r="E4" s="26"/>
      <c r="F4" s="15">
        <v>7.5</v>
      </c>
      <c r="G4" s="16" t="s">
        <v>3</v>
      </c>
      <c r="H4" s="17"/>
      <c r="I4" s="18">
        <v>3</v>
      </c>
      <c r="J4" s="7"/>
      <c r="K4" s="19">
        <f>F4/$H$2</f>
        <v>0.625</v>
      </c>
      <c r="M4" s="20">
        <v>11</v>
      </c>
      <c r="N4" s="1"/>
      <c r="O4" s="22">
        <v>3</v>
      </c>
      <c r="P4" s="23">
        <f>M4/$N$2</f>
        <v>-0.61111111111111116</v>
      </c>
      <c r="R4" s="13"/>
      <c r="S4" s="13"/>
      <c r="T4" s="13"/>
      <c r="U4" s="13"/>
      <c r="V4" s="13"/>
      <c r="W4" s="13"/>
      <c r="X4" s="13"/>
      <c r="Y4" s="13"/>
    </row>
    <row r="5" spans="1:25" ht="15.75" customHeight="1" x14ac:dyDescent="0.2">
      <c r="B5" s="14"/>
      <c r="F5" s="15">
        <v>6</v>
      </c>
      <c r="G5" s="16" t="s">
        <v>3</v>
      </c>
      <c r="H5" s="17"/>
      <c r="I5" s="18">
        <v>2</v>
      </c>
      <c r="J5" s="7"/>
      <c r="K5" s="19">
        <f>F5/$H$2</f>
        <v>0.5</v>
      </c>
      <c r="M5" s="20">
        <v>9</v>
      </c>
      <c r="N5" s="1"/>
      <c r="O5" s="22">
        <v>2</v>
      </c>
      <c r="P5" s="23">
        <f>M5/$N$2</f>
        <v>-0.5</v>
      </c>
      <c r="R5" s="13"/>
      <c r="S5" s="13"/>
      <c r="T5" s="13"/>
      <c r="U5" s="13"/>
      <c r="V5" s="13"/>
      <c r="W5" s="13"/>
      <c r="X5" s="13"/>
      <c r="Y5" s="13"/>
    </row>
    <row r="6" spans="1:25" ht="15.75" customHeight="1" x14ac:dyDescent="0.2">
      <c r="B6" s="14"/>
      <c r="F6" s="27"/>
      <c r="G6" s="105">
        <f>F5</f>
        <v>6</v>
      </c>
      <c r="H6" s="105"/>
      <c r="I6" s="28">
        <v>1</v>
      </c>
      <c r="J6" s="7"/>
      <c r="K6" s="19">
        <f>F6/$H$2</f>
        <v>0</v>
      </c>
      <c r="M6" s="29"/>
      <c r="N6" s="30">
        <f>M5</f>
        <v>9</v>
      </c>
      <c r="O6" s="31">
        <v>1</v>
      </c>
      <c r="P6" s="23">
        <f>M6/$N$2</f>
        <v>0</v>
      </c>
      <c r="R6" s="13"/>
      <c r="S6" s="13"/>
      <c r="T6" s="13"/>
      <c r="U6" s="13"/>
      <c r="V6" s="13"/>
      <c r="W6" s="13"/>
      <c r="X6" s="13"/>
      <c r="Y6" s="13"/>
    </row>
    <row r="7" spans="1:25" ht="15.75" customHeight="1" x14ac:dyDescent="0.2">
      <c r="B7" s="14"/>
      <c r="F7" s="7"/>
      <c r="G7" s="7"/>
      <c r="H7" s="7"/>
      <c r="I7" s="7"/>
      <c r="J7" s="7"/>
      <c r="K7" s="7"/>
      <c r="O7" s="12"/>
      <c r="P7" s="1"/>
    </row>
    <row r="8" spans="1:25" ht="15.75" customHeight="1" x14ac:dyDescent="0.2">
      <c r="C8" s="14"/>
      <c r="F8" s="7"/>
      <c r="G8" s="7"/>
      <c r="H8" s="7"/>
      <c r="I8" s="7"/>
      <c r="J8" s="7"/>
      <c r="K8" s="7"/>
      <c r="P8" s="106" t="s">
        <v>6</v>
      </c>
      <c r="R8" s="2"/>
    </row>
    <row r="9" spans="1:25" ht="15.75" customHeight="1" x14ac:dyDescent="0.2">
      <c r="C9" s="14"/>
      <c r="D9" s="25"/>
      <c r="E9" s="26"/>
      <c r="F9" s="35" t="s">
        <v>7</v>
      </c>
      <c r="G9" s="35" t="s">
        <v>8</v>
      </c>
      <c r="H9" s="35" t="s">
        <v>9</v>
      </c>
      <c r="I9" s="36" t="s">
        <v>7</v>
      </c>
      <c r="J9" s="36" t="s">
        <v>10</v>
      </c>
      <c r="K9" s="36" t="s">
        <v>9</v>
      </c>
      <c r="L9" s="108" t="s">
        <v>11</v>
      </c>
      <c r="M9" s="110" t="s">
        <v>12</v>
      </c>
      <c r="N9" s="112" t="s">
        <v>13</v>
      </c>
      <c r="O9" s="112"/>
      <c r="P9" s="106"/>
      <c r="R9" s="2"/>
    </row>
    <row r="10" spans="1:25" s="44" customFormat="1" ht="33.75" customHeight="1" x14ac:dyDescent="0.2">
      <c r="A10" s="37"/>
      <c r="B10" s="37" t="s">
        <v>14</v>
      </c>
      <c r="C10" s="37" t="s">
        <v>15</v>
      </c>
      <c r="D10" s="38"/>
      <c r="E10" s="39"/>
      <c r="F10" s="113" t="s">
        <v>16</v>
      </c>
      <c r="G10" s="114"/>
      <c r="H10" s="114"/>
      <c r="I10" s="115" t="s">
        <v>17</v>
      </c>
      <c r="J10" s="116"/>
      <c r="K10" s="116"/>
      <c r="L10" s="109"/>
      <c r="M10" s="111"/>
      <c r="N10" s="40" t="s">
        <v>16</v>
      </c>
      <c r="O10" s="41" t="s">
        <v>18</v>
      </c>
      <c r="P10" s="107"/>
      <c r="Q10" s="42"/>
      <c r="R10" s="35"/>
      <c r="S10" s="35"/>
      <c r="T10" s="35"/>
      <c r="U10" s="35"/>
      <c r="V10" s="35"/>
      <c r="W10" s="43"/>
    </row>
    <row r="11" spans="1:25" s="59" customFormat="1" ht="15.75" customHeight="1" x14ac:dyDescent="0.15">
      <c r="A11" s="45">
        <v>1</v>
      </c>
      <c r="B11" s="46" t="s">
        <v>19</v>
      </c>
      <c r="C11" s="46"/>
      <c r="D11" s="46"/>
      <c r="E11" s="47"/>
      <c r="F11" s="60">
        <v>3.5</v>
      </c>
      <c r="G11" s="49">
        <v>1.5</v>
      </c>
      <c r="H11" s="48"/>
      <c r="I11" s="51">
        <f t="shared" ref="I11:K25" si="0">IF(F11&gt;=$F$2,5,IF(F11&gt;=$F$3,4,IF(F11&gt;=$F$4,3,IF(F11&gt;=$F$5,2,1))))</f>
        <v>1</v>
      </c>
      <c r="J11" s="51">
        <f t="shared" si="0"/>
        <v>1</v>
      </c>
      <c r="K11" s="48"/>
      <c r="L11" s="118" t="str">
        <f t="shared" ref="L11:L13" si="1">IF(COUNTIF(I11:K11,"&gt;1")&lt;2,"nincs aláírás",IF(COUNT(I11:K11)=3,(SUM(I11:K11)-MIN(I11:K11))/2,SUM(I11:K11)/2))</f>
        <v>nincs aláírás</v>
      </c>
      <c r="M11" s="117" t="str">
        <f t="shared" ref="M11:M25" si="2">IF(SUM(I11:K11)/3&gt;=4,ROUND(AVERAGE(I11:K11),0),"nincs")</f>
        <v>nincs</v>
      </c>
      <c r="N11" s="52"/>
      <c r="O11" s="53"/>
      <c r="P11" s="54"/>
      <c r="Q11" s="55"/>
      <c r="R11" s="56"/>
      <c r="S11" s="57"/>
      <c r="T11" s="58"/>
      <c r="U11" s="58"/>
      <c r="V11" s="58"/>
      <c r="W11" s="58"/>
    </row>
    <row r="12" spans="1:25" s="59" customFormat="1" ht="15.75" customHeight="1" x14ac:dyDescent="0.15">
      <c r="A12" s="45">
        <v>2</v>
      </c>
      <c r="B12" s="46" t="s">
        <v>20</v>
      </c>
      <c r="C12" s="46"/>
      <c r="D12" s="46"/>
      <c r="E12" s="47"/>
      <c r="F12" s="49">
        <v>10</v>
      </c>
      <c r="G12" s="49">
        <v>5</v>
      </c>
      <c r="H12" s="49">
        <v>8</v>
      </c>
      <c r="I12" s="51">
        <f t="shared" si="0"/>
        <v>4</v>
      </c>
      <c r="J12" s="51">
        <f t="shared" si="0"/>
        <v>1</v>
      </c>
      <c r="K12" s="51">
        <f t="shared" si="0"/>
        <v>3</v>
      </c>
      <c r="L12" s="119">
        <f t="shared" ref="L12:L25" si="3">IF(COUNTIF(I12:K12,"&gt;1")&lt;2,"nincs aláírás",IF(COUNT(I12:K12)=3,(SUM(I12:K12)-MIN(I12:K12))/2,SUM(I12:K12)/2))</f>
        <v>3.5</v>
      </c>
      <c r="M12" s="117" t="str">
        <f t="shared" si="2"/>
        <v>nincs</v>
      </c>
      <c r="N12" s="52"/>
      <c r="O12" s="53"/>
      <c r="P12" s="54"/>
      <c r="Q12" s="55"/>
      <c r="R12" s="61"/>
      <c r="S12" s="57"/>
      <c r="T12" s="58"/>
      <c r="U12" s="58"/>
      <c r="V12" s="58"/>
      <c r="W12" s="58"/>
    </row>
    <row r="13" spans="1:25" s="59" customFormat="1" ht="15.75" customHeight="1" x14ac:dyDescent="0.15">
      <c r="A13" s="45">
        <v>3</v>
      </c>
      <c r="B13" s="46" t="s">
        <v>21</v>
      </c>
      <c r="C13" s="46"/>
      <c r="D13" s="46"/>
      <c r="E13" s="47"/>
      <c r="F13" s="49">
        <v>7</v>
      </c>
      <c r="G13" s="49">
        <v>5</v>
      </c>
      <c r="H13" s="49">
        <v>4.5</v>
      </c>
      <c r="I13" s="51">
        <f t="shared" si="0"/>
        <v>2</v>
      </c>
      <c r="J13" s="51">
        <f t="shared" si="0"/>
        <v>1</v>
      </c>
      <c r="K13" s="51">
        <f t="shared" si="0"/>
        <v>1</v>
      </c>
      <c r="L13" s="118" t="str">
        <f t="shared" si="1"/>
        <v>nincs aláírás</v>
      </c>
      <c r="M13" s="117" t="str">
        <f t="shared" si="2"/>
        <v>nincs</v>
      </c>
      <c r="N13" s="52"/>
      <c r="O13" s="53"/>
      <c r="P13" s="54"/>
      <c r="Q13" s="55"/>
      <c r="R13" s="62"/>
      <c r="S13" s="57"/>
      <c r="T13" s="58"/>
      <c r="U13" s="58"/>
      <c r="V13" s="58"/>
      <c r="W13" s="58"/>
    </row>
    <row r="14" spans="1:25" s="59" customFormat="1" ht="15.75" customHeight="1" x14ac:dyDescent="0.15">
      <c r="A14" s="45">
        <v>4</v>
      </c>
      <c r="B14" s="46" t="s">
        <v>22</v>
      </c>
      <c r="C14" s="46"/>
      <c r="D14" s="46"/>
      <c r="E14" s="47"/>
      <c r="F14" s="60">
        <v>12</v>
      </c>
      <c r="G14" s="49">
        <v>11.5</v>
      </c>
      <c r="H14" s="49">
        <v>12</v>
      </c>
      <c r="I14" s="51">
        <f t="shared" si="0"/>
        <v>5</v>
      </c>
      <c r="J14" s="51">
        <f t="shared" si="0"/>
        <v>5</v>
      </c>
      <c r="K14" s="51">
        <f t="shared" si="0"/>
        <v>5</v>
      </c>
      <c r="L14" s="119">
        <f t="shared" si="3"/>
        <v>5</v>
      </c>
      <c r="M14" s="117">
        <f t="shared" si="2"/>
        <v>5</v>
      </c>
      <c r="N14" s="52"/>
      <c r="O14" s="53"/>
      <c r="P14" s="54"/>
      <c r="Q14" s="55"/>
      <c r="R14" s="57"/>
      <c r="S14" s="57"/>
      <c r="T14" s="58"/>
      <c r="U14" s="58"/>
      <c r="V14" s="58"/>
      <c r="W14" s="58"/>
    </row>
    <row r="15" spans="1:25" s="59" customFormat="1" ht="15.75" customHeight="1" x14ac:dyDescent="0.15">
      <c r="A15" s="45">
        <v>5</v>
      </c>
      <c r="B15" s="46" t="s">
        <v>23</v>
      </c>
      <c r="C15" s="46"/>
      <c r="D15" s="46"/>
      <c r="E15" s="47"/>
      <c r="F15" s="48"/>
      <c r="G15" s="49">
        <v>4</v>
      </c>
      <c r="H15" s="48"/>
      <c r="I15" s="50"/>
      <c r="J15" s="51">
        <f t="shared" si="0"/>
        <v>1</v>
      </c>
      <c r="K15" s="48"/>
      <c r="L15" s="118" t="str">
        <f t="shared" ref="L13:L15" si="4">IF(COUNTIF(I15:K15,"&gt;1")&lt;2,"nincs aláírás",IF(COUNT(I15:K15)=3,(SUM(I15:K15)-MIN(I15:K15))/2,SUM(I15:K15)/2))</f>
        <v>nincs aláírás</v>
      </c>
      <c r="M15" s="117" t="str">
        <f t="shared" si="2"/>
        <v>nincs</v>
      </c>
      <c r="N15" s="52"/>
      <c r="O15" s="53"/>
      <c r="P15" s="54"/>
      <c r="Q15" s="55"/>
      <c r="R15" s="56"/>
      <c r="S15" s="57"/>
      <c r="T15" s="58"/>
      <c r="U15" s="58"/>
      <c r="V15" s="58"/>
      <c r="W15" s="58"/>
    </row>
    <row r="16" spans="1:25" s="59" customFormat="1" ht="15.75" customHeight="1" x14ac:dyDescent="0.15">
      <c r="A16" s="45">
        <v>6</v>
      </c>
      <c r="B16" s="46" t="s">
        <v>24</v>
      </c>
      <c r="C16" s="46"/>
      <c r="D16" s="46"/>
      <c r="E16" s="47"/>
      <c r="F16" s="49">
        <v>10</v>
      </c>
      <c r="G16" s="49">
        <v>10.5</v>
      </c>
      <c r="H16" s="49">
        <v>7.5</v>
      </c>
      <c r="I16" s="51">
        <f t="shared" si="0"/>
        <v>4</v>
      </c>
      <c r="J16" s="51">
        <f t="shared" si="0"/>
        <v>5</v>
      </c>
      <c r="K16" s="51">
        <f t="shared" si="0"/>
        <v>3</v>
      </c>
      <c r="L16" s="119">
        <f t="shared" si="3"/>
        <v>4.5</v>
      </c>
      <c r="M16" s="117">
        <f t="shared" si="2"/>
        <v>4</v>
      </c>
      <c r="N16" s="52"/>
      <c r="O16" s="53"/>
      <c r="P16" s="54"/>
      <c r="Q16" s="55"/>
      <c r="R16" s="56"/>
      <c r="S16" s="57"/>
      <c r="T16" s="58"/>
      <c r="U16" s="58"/>
      <c r="V16" s="58"/>
      <c r="W16" s="58"/>
    </row>
    <row r="17" spans="1:23" s="59" customFormat="1" ht="15.75" customHeight="1" x14ac:dyDescent="0.15">
      <c r="A17" s="45">
        <v>7</v>
      </c>
      <c r="B17" s="46" t="s">
        <v>25</v>
      </c>
      <c r="C17" s="46"/>
      <c r="D17" s="46"/>
      <c r="E17" s="47"/>
      <c r="F17" s="49">
        <v>1.5</v>
      </c>
      <c r="G17" s="49">
        <v>3.5</v>
      </c>
      <c r="H17" s="48"/>
      <c r="I17" s="51">
        <f t="shared" si="0"/>
        <v>1</v>
      </c>
      <c r="J17" s="51">
        <f t="shared" si="0"/>
        <v>1</v>
      </c>
      <c r="K17" s="48"/>
      <c r="L17" s="118" t="str">
        <f t="shared" ref="L17" si="5">IF(COUNTIF(I17:K17,"&gt;1")&lt;2,"nincs aláírás",IF(COUNT(I17:K17)=3,(SUM(I17:K17)-MIN(I17:K17))/2,SUM(I17:K17)/2))</f>
        <v>nincs aláírás</v>
      </c>
      <c r="M17" s="117" t="str">
        <f t="shared" si="2"/>
        <v>nincs</v>
      </c>
      <c r="N17" s="52"/>
      <c r="O17" s="53"/>
      <c r="P17" s="54"/>
      <c r="Q17" s="55"/>
      <c r="R17" s="56"/>
      <c r="S17" s="57"/>
      <c r="T17" s="58"/>
      <c r="U17" s="58"/>
      <c r="V17" s="58"/>
      <c r="W17" s="58"/>
    </row>
    <row r="18" spans="1:23" s="59" customFormat="1" ht="15.75" customHeight="1" x14ac:dyDescent="0.15">
      <c r="A18" s="45">
        <v>8</v>
      </c>
      <c r="B18" s="46" t="s">
        <v>26</v>
      </c>
      <c r="C18" s="46"/>
      <c r="D18" s="46"/>
      <c r="E18" s="47"/>
      <c r="F18" s="49">
        <v>5.5</v>
      </c>
      <c r="G18" s="49">
        <v>7.5</v>
      </c>
      <c r="H18" s="49">
        <v>8</v>
      </c>
      <c r="I18" s="51">
        <f t="shared" si="0"/>
        <v>1</v>
      </c>
      <c r="J18" s="51">
        <f t="shared" si="0"/>
        <v>3</v>
      </c>
      <c r="K18" s="51">
        <f t="shared" si="0"/>
        <v>3</v>
      </c>
      <c r="L18" s="119">
        <f t="shared" si="3"/>
        <v>3</v>
      </c>
      <c r="M18" s="117" t="str">
        <f t="shared" si="2"/>
        <v>nincs</v>
      </c>
      <c r="N18" s="52"/>
      <c r="O18" s="53"/>
      <c r="P18" s="54"/>
      <c r="Q18" s="55"/>
      <c r="R18" s="56"/>
      <c r="S18" s="57"/>
      <c r="T18" s="58"/>
      <c r="U18" s="58"/>
      <c r="V18" s="58"/>
      <c r="W18" s="58"/>
    </row>
    <row r="19" spans="1:23" s="59" customFormat="1" ht="15.75" customHeight="1" x14ac:dyDescent="0.15">
      <c r="A19" s="45">
        <v>9</v>
      </c>
      <c r="B19" s="46" t="s">
        <v>27</v>
      </c>
      <c r="C19" s="46"/>
      <c r="D19" s="46"/>
      <c r="E19" s="47"/>
      <c r="F19" s="49">
        <v>9.5</v>
      </c>
      <c r="G19" s="49">
        <v>10.5</v>
      </c>
      <c r="H19" s="49">
        <v>10.5</v>
      </c>
      <c r="I19" s="51">
        <f t="shared" si="0"/>
        <v>4</v>
      </c>
      <c r="J19" s="51">
        <f t="shared" si="0"/>
        <v>5</v>
      </c>
      <c r="K19" s="51">
        <f t="shared" si="0"/>
        <v>5</v>
      </c>
      <c r="L19" s="119">
        <f t="shared" si="3"/>
        <v>5</v>
      </c>
      <c r="M19" s="117">
        <f t="shared" si="2"/>
        <v>5</v>
      </c>
      <c r="N19" s="52"/>
      <c r="O19" s="53"/>
      <c r="P19" s="54"/>
      <c r="Q19" s="55"/>
      <c r="R19" s="56"/>
      <c r="S19" s="57"/>
      <c r="T19" s="58"/>
      <c r="U19" s="58"/>
      <c r="V19" s="58"/>
      <c r="W19" s="58"/>
    </row>
    <row r="20" spans="1:23" s="59" customFormat="1" ht="15.75" customHeight="1" x14ac:dyDescent="0.15">
      <c r="A20" s="45">
        <v>10</v>
      </c>
      <c r="B20" s="46" t="s">
        <v>28</v>
      </c>
      <c r="C20" s="46"/>
      <c r="D20" s="46"/>
      <c r="E20" s="47"/>
      <c r="F20" s="49">
        <v>10</v>
      </c>
      <c r="G20" s="49">
        <v>9.5</v>
      </c>
      <c r="H20" s="49">
        <v>8</v>
      </c>
      <c r="I20" s="51">
        <f t="shared" si="0"/>
        <v>4</v>
      </c>
      <c r="J20" s="51">
        <f t="shared" si="0"/>
        <v>4</v>
      </c>
      <c r="K20" s="51">
        <f t="shared" si="0"/>
        <v>3</v>
      </c>
      <c r="L20" s="119">
        <f t="shared" si="3"/>
        <v>4</v>
      </c>
      <c r="M20" s="117" t="str">
        <f t="shared" si="2"/>
        <v>nincs</v>
      </c>
      <c r="N20" s="52"/>
      <c r="O20" s="53"/>
      <c r="P20" s="54"/>
      <c r="Q20" s="55"/>
      <c r="R20" s="56"/>
      <c r="S20" s="57"/>
      <c r="T20" s="58"/>
      <c r="U20" s="58"/>
      <c r="V20" s="58"/>
      <c r="W20" s="58"/>
    </row>
    <row r="21" spans="1:23" s="59" customFormat="1" ht="15.75" customHeight="1" x14ac:dyDescent="0.15">
      <c r="A21" s="45">
        <v>11</v>
      </c>
      <c r="B21" s="46" t="s">
        <v>29</v>
      </c>
      <c r="C21" s="46"/>
      <c r="D21" s="46"/>
      <c r="E21" s="47"/>
      <c r="F21" s="49">
        <v>10.5</v>
      </c>
      <c r="G21" s="49">
        <v>10</v>
      </c>
      <c r="H21" s="49">
        <v>8</v>
      </c>
      <c r="I21" s="51">
        <f t="shared" si="0"/>
        <v>5</v>
      </c>
      <c r="J21" s="51">
        <f t="shared" si="0"/>
        <v>4</v>
      </c>
      <c r="K21" s="51">
        <f t="shared" si="0"/>
        <v>3</v>
      </c>
      <c r="L21" s="119">
        <f t="shared" si="3"/>
        <v>4.5</v>
      </c>
      <c r="M21" s="117">
        <f t="shared" si="2"/>
        <v>4</v>
      </c>
      <c r="N21" s="52"/>
      <c r="O21" s="53"/>
      <c r="P21" s="54"/>
      <c r="Q21" s="55"/>
      <c r="R21" s="56"/>
      <c r="S21" s="57"/>
      <c r="T21" s="58"/>
      <c r="U21" s="58"/>
      <c r="V21" s="58"/>
      <c r="W21" s="58"/>
    </row>
    <row r="22" spans="1:23" s="59" customFormat="1" ht="15.75" customHeight="1" x14ac:dyDescent="0.15">
      <c r="A22" s="45">
        <v>12</v>
      </c>
      <c r="B22" s="46" t="s">
        <v>30</v>
      </c>
      <c r="C22" s="46"/>
      <c r="D22" s="46"/>
      <c r="E22" s="47"/>
      <c r="F22" s="49">
        <v>6</v>
      </c>
      <c r="G22" s="49">
        <v>10</v>
      </c>
      <c r="H22" s="48"/>
      <c r="I22" s="51">
        <f t="shared" si="0"/>
        <v>2</v>
      </c>
      <c r="J22" s="51">
        <f t="shared" si="0"/>
        <v>4</v>
      </c>
      <c r="K22" s="48"/>
      <c r="L22" s="119">
        <f t="shared" si="3"/>
        <v>3</v>
      </c>
      <c r="M22" s="117" t="str">
        <f t="shared" si="2"/>
        <v>nincs</v>
      </c>
      <c r="N22" s="52"/>
      <c r="O22" s="53"/>
      <c r="P22" s="54"/>
      <c r="Q22" s="55"/>
      <c r="R22" s="56"/>
      <c r="S22" s="57"/>
      <c r="T22" s="58"/>
      <c r="U22" s="58"/>
      <c r="V22" s="58"/>
      <c r="W22" s="58"/>
    </row>
    <row r="23" spans="1:23" s="59" customFormat="1" ht="15.75" customHeight="1" x14ac:dyDescent="0.15">
      <c r="A23" s="45">
        <v>13</v>
      </c>
      <c r="B23" s="46" t="s">
        <v>31</v>
      </c>
      <c r="C23" s="46"/>
      <c r="D23" s="46"/>
      <c r="E23" s="47"/>
      <c r="F23" s="49">
        <v>11</v>
      </c>
      <c r="G23" s="49">
        <v>12</v>
      </c>
      <c r="H23" s="49">
        <v>9</v>
      </c>
      <c r="I23" s="51">
        <f t="shared" si="0"/>
        <v>5</v>
      </c>
      <c r="J23" s="51">
        <f t="shared" si="0"/>
        <v>5</v>
      </c>
      <c r="K23" s="51">
        <f t="shared" si="0"/>
        <v>4</v>
      </c>
      <c r="L23" s="119">
        <f t="shared" si="3"/>
        <v>5</v>
      </c>
      <c r="M23" s="117">
        <f t="shared" si="2"/>
        <v>5</v>
      </c>
      <c r="N23" s="52"/>
      <c r="O23" s="53"/>
      <c r="P23" s="54"/>
      <c r="Q23" s="55"/>
      <c r="R23" s="56"/>
      <c r="S23" s="57"/>
      <c r="T23" s="58"/>
      <c r="U23" s="58"/>
      <c r="V23" s="58"/>
      <c r="W23" s="58"/>
    </row>
    <row r="24" spans="1:23" s="59" customFormat="1" ht="15.75" customHeight="1" x14ac:dyDescent="0.15">
      <c r="A24" s="45">
        <v>14</v>
      </c>
      <c r="B24" s="46" t="s">
        <v>32</v>
      </c>
      <c r="C24" s="46"/>
      <c r="D24" s="46"/>
      <c r="E24" s="47"/>
      <c r="F24" s="63">
        <v>5.5</v>
      </c>
      <c r="G24" s="63">
        <v>8</v>
      </c>
      <c r="H24" s="49">
        <v>9</v>
      </c>
      <c r="I24" s="51">
        <f t="shared" si="0"/>
        <v>1</v>
      </c>
      <c r="J24" s="51">
        <f t="shared" si="0"/>
        <v>3</v>
      </c>
      <c r="K24" s="51">
        <f t="shared" si="0"/>
        <v>4</v>
      </c>
      <c r="L24" s="119">
        <f t="shared" si="3"/>
        <v>3.5</v>
      </c>
      <c r="M24" s="117" t="str">
        <f t="shared" si="2"/>
        <v>nincs</v>
      </c>
      <c r="N24" s="52"/>
      <c r="O24" s="53"/>
      <c r="P24" s="54"/>
      <c r="Q24" s="55"/>
      <c r="R24" s="56"/>
      <c r="S24" s="62"/>
      <c r="T24" s="58"/>
      <c r="U24" s="58"/>
      <c r="V24" s="58"/>
      <c r="W24" s="58"/>
    </row>
    <row r="25" spans="1:23" s="59" customFormat="1" ht="15.75" customHeight="1" x14ac:dyDescent="0.15">
      <c r="A25" s="45">
        <v>15</v>
      </c>
      <c r="B25" s="46" t="s">
        <v>33</v>
      </c>
      <c r="C25" s="46"/>
      <c r="D25" s="46"/>
      <c r="E25" s="47"/>
      <c r="F25" s="49">
        <v>6.5</v>
      </c>
      <c r="G25" s="49">
        <v>9.5</v>
      </c>
      <c r="H25" s="48"/>
      <c r="I25" s="51">
        <f t="shared" si="0"/>
        <v>2</v>
      </c>
      <c r="J25" s="51">
        <f t="shared" si="0"/>
        <v>4</v>
      </c>
      <c r="K25" s="48"/>
      <c r="L25" s="119">
        <f t="shared" si="3"/>
        <v>3</v>
      </c>
      <c r="M25" s="117" t="str">
        <f t="shared" si="2"/>
        <v>nincs</v>
      </c>
      <c r="N25" s="52"/>
      <c r="O25" s="53"/>
      <c r="P25" s="54"/>
      <c r="Q25" s="55"/>
      <c r="R25" s="56"/>
      <c r="S25" s="57"/>
      <c r="T25" s="58"/>
      <c r="U25" s="58"/>
      <c r="V25" s="58"/>
      <c r="W25" s="58"/>
    </row>
    <row r="26" spans="1:23" ht="15.75" customHeight="1" x14ac:dyDescent="0.2">
      <c r="A26" s="64"/>
      <c r="B26" s="47"/>
      <c r="C26" s="47"/>
      <c r="D26" s="65"/>
      <c r="E26" s="65"/>
      <c r="F26" s="66"/>
      <c r="G26" s="66"/>
      <c r="H26" s="66"/>
      <c r="I26" s="67"/>
      <c r="J26" s="67"/>
      <c r="K26" s="67"/>
      <c r="L26" s="68"/>
      <c r="M26" s="69"/>
      <c r="N26" s="70"/>
      <c r="O26" s="67"/>
      <c r="P26" s="71"/>
      <c r="Q26" s="55"/>
      <c r="R26" s="72"/>
      <c r="S26" s="73"/>
      <c r="T26" s="72"/>
      <c r="U26" s="72"/>
      <c r="V26" s="72"/>
      <c r="W26" s="74"/>
    </row>
    <row r="27" spans="1:23" ht="15.75" customHeight="1" x14ac:dyDescent="0.2">
      <c r="A27" s="75"/>
      <c r="B27" s="75"/>
      <c r="C27" s="75" t="s">
        <v>34</v>
      </c>
      <c r="D27" s="76"/>
      <c r="E27" s="77"/>
      <c r="F27" s="78">
        <f t="shared" ref="F27:K27" si="6">AVERAGE(F11:F26)</f>
        <v>7.75</v>
      </c>
      <c r="G27" s="78">
        <f t="shared" si="6"/>
        <v>7.8666666666666663</v>
      </c>
      <c r="H27" s="78">
        <f t="shared" si="6"/>
        <v>8.4499999999999993</v>
      </c>
      <c r="I27" s="79">
        <f t="shared" si="6"/>
        <v>2.9285714285714284</v>
      </c>
      <c r="J27" s="80">
        <f t="shared" si="6"/>
        <v>3.1333333333333333</v>
      </c>
      <c r="K27" s="80">
        <f t="shared" si="6"/>
        <v>3.4</v>
      </c>
      <c r="L27" s="81">
        <f>AVERAGE(L11:L25)</f>
        <v>4</v>
      </c>
      <c r="M27" s="82"/>
      <c r="N27" s="81" t="e">
        <f>AVERAGE(N11:N25)</f>
        <v>#DIV/0!</v>
      </c>
      <c r="O27" s="80" t="e">
        <f>AVERAGE(O11:O26)</f>
        <v>#DIV/0!</v>
      </c>
      <c r="P27" s="83" t="e">
        <f>AVERAGE(P11:P25)</f>
        <v>#DIV/0!</v>
      </c>
      <c r="Q27" s="84"/>
      <c r="R27" s="85"/>
      <c r="S27" s="86"/>
      <c r="T27" s="85"/>
      <c r="U27" s="85"/>
      <c r="V27" s="85"/>
      <c r="W27" s="87"/>
    </row>
    <row r="28" spans="1:23" ht="15.75" customHeight="1" x14ac:dyDescent="0.2">
      <c r="A28" s="85"/>
      <c r="B28" s="85"/>
      <c r="C28" s="75" t="s">
        <v>35</v>
      </c>
      <c r="D28" s="88"/>
      <c r="E28" s="89"/>
      <c r="F28" s="78">
        <f t="shared" ref="F28:K28" si="7">MAX(F11:F26)</f>
        <v>12</v>
      </c>
      <c r="G28" s="78">
        <f t="shared" si="7"/>
        <v>12</v>
      </c>
      <c r="H28" s="78">
        <f t="shared" si="7"/>
        <v>12</v>
      </c>
      <c r="I28" s="80">
        <f t="shared" si="7"/>
        <v>5</v>
      </c>
      <c r="J28" s="80">
        <f t="shared" si="7"/>
        <v>5</v>
      </c>
      <c r="K28" s="80">
        <f t="shared" si="7"/>
        <v>5</v>
      </c>
      <c r="L28" s="90"/>
      <c r="M28" s="91"/>
      <c r="N28" s="78">
        <f>MAX(N11:N26)</f>
        <v>0</v>
      </c>
      <c r="O28" s="80"/>
      <c r="P28" s="92"/>
      <c r="Q28" s="84"/>
      <c r="R28" s="85"/>
      <c r="S28" s="85"/>
      <c r="T28" s="85"/>
      <c r="U28" s="85"/>
      <c r="V28" s="85"/>
    </row>
    <row r="29" spans="1:23" ht="15.75" customHeight="1" x14ac:dyDescent="0.2">
      <c r="A29" s="85"/>
      <c r="B29" s="85"/>
      <c r="C29" s="75"/>
      <c r="D29" s="88"/>
      <c r="E29" s="89"/>
      <c r="F29" s="78"/>
      <c r="G29" s="78"/>
      <c r="H29" s="78"/>
      <c r="I29" s="80"/>
      <c r="J29" s="80"/>
      <c r="K29" s="80"/>
      <c r="L29" s="90"/>
      <c r="M29" s="91"/>
      <c r="N29" s="93"/>
      <c r="O29" s="94"/>
      <c r="P29" s="95"/>
      <c r="Q29" s="84"/>
      <c r="R29" s="85"/>
      <c r="S29" s="85"/>
      <c r="T29" s="85"/>
      <c r="U29" s="85"/>
      <c r="V29" s="85"/>
    </row>
    <row r="30" spans="1:23" ht="15.75" customHeight="1" x14ac:dyDescent="0.2">
      <c r="A30" s="85"/>
      <c r="B30" s="85"/>
      <c r="C30" s="85" t="s">
        <v>36</v>
      </c>
      <c r="D30" s="88"/>
      <c r="E30" s="89"/>
      <c r="F30" s="96">
        <f>COUNT(F11:F26)</f>
        <v>14</v>
      </c>
      <c r="G30" s="96">
        <f>COUNT(G11:G26)</f>
        <v>15</v>
      </c>
      <c r="H30" s="96">
        <f>COUNT(H11:H26)</f>
        <v>10</v>
      </c>
      <c r="I30" s="97"/>
      <c r="J30" s="97"/>
      <c r="K30" s="97"/>
      <c r="L30" s="90"/>
      <c r="M30" s="98">
        <f>COUNTA(M11:M25)</f>
        <v>15</v>
      </c>
      <c r="N30" s="99"/>
      <c r="O30" s="94"/>
      <c r="P30" s="95"/>
      <c r="Q30" s="100"/>
      <c r="R30" s="85"/>
      <c r="S30" s="85"/>
      <c r="T30" s="85"/>
      <c r="U30" s="85"/>
      <c r="V30" s="85"/>
    </row>
    <row r="31" spans="1:23" ht="15.75" customHeight="1" x14ac:dyDescent="0.2">
      <c r="F31" s="101"/>
      <c r="G31" s="101"/>
      <c r="H31" s="101"/>
      <c r="I31" s="97"/>
      <c r="J31" s="97"/>
      <c r="K31" s="97"/>
    </row>
    <row r="32" spans="1:23" ht="15.75" customHeight="1" x14ac:dyDescent="0.2">
      <c r="D32" s="44" t="s">
        <v>37</v>
      </c>
      <c r="E32" s="102"/>
      <c r="I32" s="97"/>
      <c r="J32" s="97"/>
      <c r="K32" s="97"/>
    </row>
    <row r="33" spans="1:23" ht="15.75" customHeight="1" x14ac:dyDescent="0.2">
      <c r="D33" s="1" t="s">
        <v>38</v>
      </c>
      <c r="E33" s="7"/>
      <c r="I33" s="103"/>
      <c r="J33" s="103"/>
      <c r="K33" s="103"/>
    </row>
    <row r="34" spans="1:23" ht="15.75" customHeight="1" x14ac:dyDescent="0.2">
      <c r="I34" s="103"/>
      <c r="J34" s="103"/>
      <c r="K34" s="103"/>
    </row>
    <row r="35" spans="1:23" s="8" customFormat="1" ht="15.75" customHeight="1" x14ac:dyDescent="0.2">
      <c r="A35" s="1"/>
      <c r="B35" s="1"/>
      <c r="C35" s="1"/>
      <c r="D35" s="2"/>
      <c r="E35" s="3"/>
      <c r="F35" s="1"/>
      <c r="G35" s="1"/>
      <c r="H35" s="1"/>
      <c r="I35" s="103"/>
      <c r="J35" s="103"/>
      <c r="K35" s="103"/>
      <c r="M35" s="32"/>
      <c r="N35" s="33"/>
      <c r="O35" s="34"/>
      <c r="P35" s="12"/>
      <c r="Q35" s="13"/>
      <c r="R35" s="1"/>
      <c r="S35" s="1"/>
      <c r="T35" s="1"/>
      <c r="U35" s="1"/>
      <c r="V35" s="1"/>
      <c r="W35" s="1"/>
    </row>
    <row r="36" spans="1:23" s="8" customFormat="1" ht="15.75" customHeight="1" x14ac:dyDescent="0.2">
      <c r="A36" s="1"/>
      <c r="B36" s="1"/>
      <c r="C36" s="1"/>
      <c r="D36" s="2"/>
      <c r="E36" s="3"/>
      <c r="F36" s="1"/>
      <c r="G36" s="1"/>
      <c r="H36" s="1"/>
      <c r="I36" s="103"/>
      <c r="J36" s="103"/>
      <c r="K36" s="103"/>
      <c r="M36" s="32"/>
      <c r="N36" s="33"/>
      <c r="O36" s="34"/>
      <c r="P36" s="12"/>
      <c r="Q36" s="13"/>
      <c r="R36" s="1"/>
      <c r="S36" s="1"/>
      <c r="T36" s="1"/>
      <c r="U36" s="1"/>
      <c r="V36" s="1"/>
      <c r="W36" s="1"/>
    </row>
    <row r="37" spans="1:23" s="8" customFormat="1" ht="15.75" customHeight="1" x14ac:dyDescent="0.2">
      <c r="A37" s="1"/>
      <c r="B37" s="1"/>
      <c r="C37" s="1"/>
      <c r="D37" s="2"/>
      <c r="E37" s="3"/>
      <c r="F37" s="1"/>
      <c r="G37" s="1"/>
      <c r="H37" s="1"/>
      <c r="I37" s="103"/>
      <c r="J37" s="103"/>
      <c r="K37" s="103"/>
      <c r="M37" s="32"/>
      <c r="N37" s="33"/>
      <c r="O37" s="34"/>
      <c r="P37" s="12"/>
      <c r="Q37" s="13"/>
      <c r="R37" s="1"/>
      <c r="S37" s="1"/>
      <c r="T37" s="1"/>
      <c r="U37" s="1"/>
      <c r="V37" s="1"/>
      <c r="W37" s="1"/>
    </row>
    <row r="38" spans="1:23" s="8" customFormat="1" ht="15.75" customHeight="1" x14ac:dyDescent="0.2">
      <c r="A38" s="1"/>
      <c r="B38" s="1"/>
      <c r="C38" s="1"/>
      <c r="D38" s="2"/>
      <c r="E38" s="3"/>
      <c r="F38" s="1"/>
      <c r="G38" s="1"/>
      <c r="H38" s="1"/>
      <c r="I38" s="103"/>
      <c r="J38" s="103"/>
      <c r="K38" s="103"/>
      <c r="M38" s="32"/>
      <c r="N38" s="33"/>
      <c r="O38" s="34"/>
      <c r="P38" s="12"/>
      <c r="Q38" s="13"/>
      <c r="R38" s="1"/>
      <c r="S38" s="1"/>
      <c r="T38" s="1"/>
      <c r="U38" s="1"/>
      <c r="V38" s="1"/>
      <c r="W38" s="1"/>
    </row>
    <row r="39" spans="1:23" s="8" customFormat="1" ht="15.75" customHeight="1" x14ac:dyDescent="0.2">
      <c r="A39" s="1"/>
      <c r="B39" s="1"/>
      <c r="C39" s="1"/>
      <c r="D39" s="2"/>
      <c r="E39" s="3"/>
      <c r="F39" s="1"/>
      <c r="G39" s="1"/>
      <c r="H39" s="1"/>
      <c r="I39" s="103"/>
      <c r="J39" s="103"/>
      <c r="K39" s="103"/>
      <c r="M39" s="32"/>
      <c r="N39" s="33"/>
      <c r="O39" s="34"/>
      <c r="P39" s="12"/>
      <c r="Q39" s="13"/>
      <c r="R39" s="1"/>
      <c r="S39" s="1"/>
      <c r="T39" s="1"/>
      <c r="U39" s="1"/>
      <c r="V39" s="1"/>
      <c r="W39" s="1"/>
    </row>
    <row r="40" spans="1:23" s="8" customFormat="1" ht="15.75" customHeight="1" x14ac:dyDescent="0.2">
      <c r="A40" s="1"/>
      <c r="B40" s="1"/>
      <c r="C40" s="1"/>
      <c r="D40" s="2"/>
      <c r="E40" s="3"/>
      <c r="F40" s="1"/>
      <c r="G40" s="1"/>
      <c r="H40" s="1"/>
      <c r="I40" s="103"/>
      <c r="J40" s="103"/>
      <c r="K40" s="103"/>
      <c r="M40" s="32"/>
      <c r="N40" s="33"/>
      <c r="O40" s="34"/>
      <c r="P40" s="12"/>
      <c r="Q40" s="13"/>
      <c r="R40" s="1"/>
      <c r="S40" s="1"/>
      <c r="T40" s="1"/>
      <c r="U40" s="1"/>
      <c r="V40" s="1"/>
      <c r="W40" s="1"/>
    </row>
    <row r="41" spans="1:23" s="8" customFormat="1" ht="15.75" customHeight="1" x14ac:dyDescent="0.2">
      <c r="A41" s="1"/>
      <c r="B41" s="1"/>
      <c r="C41" s="1"/>
      <c r="D41" s="2"/>
      <c r="E41" s="3"/>
      <c r="F41" s="1"/>
      <c r="G41" s="1"/>
      <c r="H41" s="1"/>
      <c r="I41" s="103"/>
      <c r="J41" s="103"/>
      <c r="K41" s="103"/>
      <c r="M41" s="32"/>
      <c r="N41" s="33"/>
      <c r="O41" s="34"/>
      <c r="P41" s="12"/>
      <c r="Q41" s="13"/>
      <c r="R41" s="1"/>
      <c r="S41" s="1"/>
      <c r="T41" s="1"/>
      <c r="U41" s="1"/>
      <c r="V41" s="1"/>
      <c r="W41" s="1"/>
    </row>
    <row r="42" spans="1:23" s="8" customFormat="1" ht="15.75" customHeight="1" x14ac:dyDescent="0.2">
      <c r="A42" s="1"/>
      <c r="B42" s="1"/>
      <c r="C42" s="1"/>
      <c r="D42" s="2"/>
      <c r="E42" s="3"/>
      <c r="F42" s="1"/>
      <c r="G42" s="1"/>
      <c r="H42" s="1"/>
      <c r="I42" s="103"/>
      <c r="J42" s="103"/>
      <c r="K42" s="103"/>
      <c r="M42" s="32"/>
      <c r="N42" s="33"/>
      <c r="O42" s="34"/>
      <c r="P42" s="12"/>
      <c r="Q42" s="13"/>
      <c r="R42" s="1"/>
      <c r="S42" s="1"/>
      <c r="T42" s="1"/>
      <c r="U42" s="1"/>
      <c r="V42" s="1"/>
      <c r="W42" s="1"/>
    </row>
    <row r="43" spans="1:23" s="8" customFormat="1" ht="15.75" customHeight="1" x14ac:dyDescent="0.2">
      <c r="A43" s="1"/>
      <c r="B43" s="1"/>
      <c r="C43" s="1"/>
      <c r="D43" s="2"/>
      <c r="E43" s="3"/>
      <c r="F43" s="1"/>
      <c r="G43" s="1"/>
      <c r="H43" s="1"/>
      <c r="I43" s="103"/>
      <c r="J43" s="103"/>
      <c r="K43" s="103"/>
      <c r="M43" s="32"/>
      <c r="N43" s="33"/>
      <c r="O43" s="34"/>
      <c r="P43" s="12"/>
      <c r="Q43" s="13"/>
      <c r="R43" s="1"/>
      <c r="S43" s="1"/>
      <c r="T43" s="1"/>
      <c r="U43" s="1"/>
      <c r="V43" s="1"/>
      <c r="W43" s="1"/>
    </row>
    <row r="44" spans="1:23" s="8" customFormat="1" ht="15.75" customHeight="1" x14ac:dyDescent="0.2">
      <c r="A44" s="1"/>
      <c r="B44" s="1"/>
      <c r="C44" s="1"/>
      <c r="D44" s="2"/>
      <c r="E44" s="3"/>
      <c r="F44" s="1"/>
      <c r="G44" s="1"/>
      <c r="H44" s="1"/>
      <c r="I44" s="103"/>
      <c r="J44" s="103"/>
      <c r="K44" s="103"/>
      <c r="M44" s="32"/>
      <c r="N44" s="33"/>
      <c r="O44" s="34"/>
      <c r="P44" s="12"/>
      <c r="Q44" s="13"/>
      <c r="R44" s="1"/>
      <c r="S44" s="1"/>
      <c r="T44" s="1"/>
      <c r="U44" s="1"/>
      <c r="V44" s="1"/>
      <c r="W44" s="1"/>
    </row>
    <row r="45" spans="1:23" s="8" customFormat="1" ht="15.75" customHeight="1" x14ac:dyDescent="0.2">
      <c r="A45" s="1"/>
      <c r="B45" s="1"/>
      <c r="C45" s="1"/>
      <c r="D45" s="2"/>
      <c r="E45" s="3"/>
      <c r="F45" s="1"/>
      <c r="G45" s="1"/>
      <c r="H45" s="1"/>
      <c r="I45" s="103"/>
      <c r="J45" s="103"/>
      <c r="K45" s="103"/>
      <c r="M45" s="32"/>
      <c r="N45" s="33"/>
      <c r="O45" s="34"/>
      <c r="P45" s="12"/>
      <c r="Q45" s="13"/>
      <c r="R45" s="1"/>
      <c r="S45" s="1"/>
      <c r="T45" s="1"/>
      <c r="U45" s="1"/>
      <c r="V45" s="1"/>
      <c r="W45" s="1"/>
    </row>
    <row r="46" spans="1:23" s="8" customFormat="1" ht="15.75" customHeight="1" x14ac:dyDescent="0.2">
      <c r="A46" s="1"/>
      <c r="B46" s="1"/>
      <c r="C46" s="1"/>
      <c r="D46" s="2"/>
      <c r="E46" s="3"/>
      <c r="F46" s="1"/>
      <c r="G46" s="1"/>
      <c r="H46" s="1"/>
      <c r="I46" s="97"/>
      <c r="J46" s="97"/>
      <c r="K46" s="97"/>
      <c r="M46" s="32"/>
      <c r="N46" s="33"/>
      <c r="O46" s="34"/>
      <c r="P46" s="12"/>
      <c r="Q46" s="13"/>
      <c r="R46" s="1"/>
      <c r="S46" s="1"/>
      <c r="T46" s="1"/>
      <c r="U46" s="1"/>
      <c r="V46" s="1"/>
      <c r="W46" s="1"/>
    </row>
    <row r="47" spans="1:23" s="8" customFormat="1" ht="15.75" customHeight="1" x14ac:dyDescent="0.2">
      <c r="A47" s="1"/>
      <c r="B47" s="1"/>
      <c r="C47" s="1"/>
      <c r="D47" s="2"/>
      <c r="E47" s="3"/>
      <c r="F47" s="1"/>
      <c r="G47" s="1"/>
      <c r="H47" s="1"/>
      <c r="I47" s="97"/>
      <c r="J47" s="97"/>
      <c r="K47" s="97"/>
      <c r="M47" s="32"/>
      <c r="N47" s="33"/>
      <c r="O47" s="34"/>
      <c r="P47" s="12"/>
      <c r="Q47" s="13"/>
      <c r="R47" s="1"/>
      <c r="S47" s="1"/>
      <c r="T47" s="1"/>
      <c r="U47" s="1"/>
      <c r="V47" s="1"/>
      <c r="W47" s="1"/>
    </row>
    <row r="48" spans="1:23" s="8" customFormat="1" ht="15.75" customHeight="1" x14ac:dyDescent="0.2">
      <c r="A48" s="1"/>
      <c r="B48" s="1"/>
      <c r="C48" s="1"/>
      <c r="D48" s="2"/>
      <c r="E48" s="3"/>
      <c r="F48" s="1"/>
      <c r="G48" s="1"/>
      <c r="H48" s="1"/>
      <c r="I48" s="97"/>
      <c r="J48" s="97"/>
      <c r="K48" s="97"/>
      <c r="M48" s="32"/>
      <c r="N48" s="33"/>
      <c r="O48" s="34"/>
      <c r="P48" s="12"/>
      <c r="Q48" s="13"/>
      <c r="R48" s="1"/>
      <c r="S48" s="1"/>
      <c r="T48" s="1"/>
      <c r="U48" s="1"/>
      <c r="V48" s="1"/>
      <c r="W48" s="1"/>
    </row>
    <row r="49" spans="1:23" s="8" customFormat="1" ht="15.75" customHeight="1" x14ac:dyDescent="0.2">
      <c r="A49" s="1"/>
      <c r="B49" s="1"/>
      <c r="C49" s="1"/>
      <c r="D49" s="2"/>
      <c r="E49" s="3"/>
      <c r="F49" s="1"/>
      <c r="G49" s="1"/>
      <c r="H49" s="1"/>
      <c r="I49" s="97"/>
      <c r="J49" s="97"/>
      <c r="K49" s="97"/>
      <c r="M49" s="32"/>
      <c r="N49" s="33"/>
      <c r="O49" s="34"/>
      <c r="P49" s="12"/>
      <c r="Q49" s="13"/>
      <c r="R49" s="1"/>
      <c r="S49" s="1"/>
      <c r="T49" s="1"/>
      <c r="U49" s="1"/>
      <c r="V49" s="1"/>
      <c r="W49" s="1"/>
    </row>
    <row r="50" spans="1:23" s="8" customFormat="1" ht="15.75" customHeight="1" x14ac:dyDescent="0.2">
      <c r="A50" s="1"/>
      <c r="B50" s="1"/>
      <c r="C50" s="1"/>
      <c r="D50" s="2"/>
      <c r="E50" s="3"/>
      <c r="F50" s="1"/>
      <c r="G50" s="1"/>
      <c r="H50" s="1"/>
      <c r="I50" s="97"/>
      <c r="J50" s="97"/>
      <c r="K50" s="97"/>
      <c r="M50" s="32"/>
      <c r="N50" s="33"/>
      <c r="O50" s="34"/>
      <c r="P50" s="12"/>
      <c r="Q50" s="13"/>
      <c r="R50" s="1"/>
      <c r="S50" s="1"/>
      <c r="T50" s="1"/>
      <c r="U50" s="1"/>
      <c r="V50" s="1"/>
      <c r="W50" s="1"/>
    </row>
    <row r="51" spans="1:23" s="8" customFormat="1" ht="15.75" customHeight="1" x14ac:dyDescent="0.2">
      <c r="A51" s="1"/>
      <c r="B51" s="1"/>
      <c r="C51" s="1"/>
      <c r="D51" s="2"/>
      <c r="E51" s="3"/>
      <c r="F51" s="1"/>
      <c r="G51" s="1"/>
      <c r="H51" s="1"/>
      <c r="I51" s="103"/>
      <c r="J51" s="103"/>
      <c r="K51" s="103"/>
      <c r="M51" s="32"/>
      <c r="N51" s="33"/>
      <c r="O51" s="34"/>
      <c r="P51" s="12"/>
      <c r="Q51" s="13"/>
      <c r="R51" s="1"/>
      <c r="S51" s="1"/>
      <c r="T51" s="1"/>
      <c r="U51" s="1"/>
      <c r="V51" s="1"/>
      <c r="W51" s="1"/>
    </row>
    <row r="52" spans="1:23" s="8" customFormat="1" ht="15.75" customHeight="1" x14ac:dyDescent="0.2">
      <c r="A52" s="1"/>
      <c r="B52" s="1"/>
      <c r="C52" s="1"/>
      <c r="D52" s="2"/>
      <c r="E52" s="3"/>
      <c r="F52" s="1"/>
      <c r="G52" s="1"/>
      <c r="H52" s="1"/>
      <c r="I52" s="103"/>
      <c r="J52" s="103"/>
      <c r="K52" s="103"/>
      <c r="M52" s="32"/>
      <c r="N52" s="33"/>
      <c r="O52" s="34"/>
      <c r="P52" s="12"/>
      <c r="Q52" s="13"/>
      <c r="R52" s="1"/>
      <c r="S52" s="1"/>
      <c r="T52" s="1"/>
      <c r="U52" s="1"/>
      <c r="V52" s="1"/>
      <c r="W52" s="1"/>
    </row>
    <row r="53" spans="1:23" s="8" customFormat="1" ht="15.75" customHeight="1" x14ac:dyDescent="0.2">
      <c r="A53" s="1"/>
      <c r="B53" s="1"/>
      <c r="C53" s="1"/>
      <c r="D53" s="2"/>
      <c r="E53" s="3"/>
      <c r="F53" s="1"/>
      <c r="G53" s="1"/>
      <c r="H53" s="1"/>
      <c r="I53" s="103"/>
      <c r="J53" s="103"/>
      <c r="K53" s="103"/>
      <c r="M53" s="32"/>
      <c r="N53" s="33"/>
      <c r="O53" s="34"/>
      <c r="P53" s="12"/>
      <c r="Q53" s="13"/>
      <c r="R53" s="1"/>
      <c r="S53" s="1"/>
      <c r="T53" s="1"/>
      <c r="U53" s="1"/>
      <c r="V53" s="1"/>
      <c r="W53" s="1"/>
    </row>
    <row r="54" spans="1:23" s="8" customFormat="1" ht="15.75" customHeight="1" x14ac:dyDescent="0.2">
      <c r="A54" s="1"/>
      <c r="B54" s="1"/>
      <c r="C54" s="1"/>
      <c r="D54" s="2"/>
      <c r="E54" s="3"/>
      <c r="F54" s="1"/>
      <c r="G54" s="1"/>
      <c r="H54" s="1"/>
      <c r="I54" s="103"/>
      <c r="J54" s="103"/>
      <c r="K54" s="103"/>
      <c r="M54" s="32"/>
      <c r="N54" s="33"/>
      <c r="O54" s="34"/>
      <c r="P54" s="12"/>
      <c r="Q54" s="13"/>
      <c r="R54" s="1"/>
      <c r="S54" s="1"/>
      <c r="T54" s="1"/>
      <c r="U54" s="1"/>
      <c r="V54" s="1"/>
      <c r="W54" s="1"/>
    </row>
    <row r="55" spans="1:23" s="8" customFormat="1" ht="15.75" customHeight="1" x14ac:dyDescent="0.2">
      <c r="A55" s="1"/>
      <c r="B55" s="1"/>
      <c r="C55" s="1"/>
      <c r="D55" s="2"/>
      <c r="E55" s="3"/>
      <c r="F55" s="1"/>
      <c r="G55" s="1"/>
      <c r="H55" s="1"/>
      <c r="I55" s="103"/>
      <c r="J55" s="103"/>
      <c r="K55" s="103"/>
      <c r="M55" s="32"/>
      <c r="N55" s="33"/>
      <c r="O55" s="34"/>
      <c r="P55" s="12"/>
      <c r="Q55" s="13"/>
      <c r="R55" s="1"/>
      <c r="S55" s="1"/>
      <c r="T55" s="1"/>
      <c r="U55" s="1"/>
      <c r="V55" s="1"/>
      <c r="W55" s="1"/>
    </row>
    <row r="56" spans="1:23" s="8" customFormat="1" ht="15.75" customHeight="1" x14ac:dyDescent="0.2">
      <c r="A56" s="1"/>
      <c r="B56" s="1"/>
      <c r="C56" s="1"/>
      <c r="D56" s="2"/>
      <c r="E56" s="3"/>
      <c r="F56" s="1"/>
      <c r="G56" s="1"/>
      <c r="H56" s="1"/>
      <c r="I56" s="103"/>
      <c r="J56" s="103"/>
      <c r="K56" s="103"/>
      <c r="M56" s="32"/>
      <c r="N56" s="33"/>
      <c r="O56" s="34"/>
      <c r="P56" s="12"/>
      <c r="Q56" s="13"/>
      <c r="R56" s="1"/>
      <c r="S56" s="1"/>
      <c r="T56" s="1"/>
      <c r="U56" s="1"/>
      <c r="V56" s="1"/>
      <c r="W56" s="1"/>
    </row>
    <row r="57" spans="1:23" s="8" customFormat="1" ht="15.75" customHeight="1" x14ac:dyDescent="0.2">
      <c r="A57" s="1"/>
      <c r="B57" s="1"/>
      <c r="C57" s="1"/>
      <c r="D57" s="2"/>
      <c r="E57" s="3"/>
      <c r="F57" s="1"/>
      <c r="G57" s="1"/>
      <c r="H57" s="1"/>
      <c r="I57" s="103"/>
      <c r="J57" s="103"/>
      <c r="K57" s="103"/>
      <c r="M57" s="32"/>
      <c r="N57" s="33"/>
      <c r="O57" s="34"/>
      <c r="P57" s="12"/>
      <c r="Q57" s="13"/>
      <c r="R57" s="1"/>
      <c r="S57" s="1"/>
      <c r="T57" s="1"/>
      <c r="U57" s="1"/>
      <c r="V57" s="1"/>
      <c r="W57" s="1"/>
    </row>
    <row r="58" spans="1:23" s="8" customFormat="1" ht="15.75" customHeight="1" x14ac:dyDescent="0.2">
      <c r="A58" s="1"/>
      <c r="B58" s="1"/>
      <c r="C58" s="1"/>
      <c r="D58" s="2"/>
      <c r="E58" s="3"/>
      <c r="F58" s="1"/>
      <c r="G58" s="1"/>
      <c r="H58" s="1"/>
      <c r="I58" s="103"/>
      <c r="J58" s="103"/>
      <c r="K58" s="103"/>
      <c r="M58" s="32"/>
      <c r="N58" s="33"/>
      <c r="O58" s="34"/>
      <c r="P58" s="12"/>
      <c r="Q58" s="13"/>
      <c r="R58" s="1"/>
      <c r="S58" s="1"/>
      <c r="T58" s="1"/>
      <c r="U58" s="1"/>
      <c r="V58" s="1"/>
      <c r="W58" s="1"/>
    </row>
    <row r="59" spans="1:23" s="8" customFormat="1" ht="15.75" customHeight="1" x14ac:dyDescent="0.2">
      <c r="A59" s="1"/>
      <c r="B59" s="1"/>
      <c r="C59" s="1"/>
      <c r="D59" s="2"/>
      <c r="E59" s="3"/>
      <c r="F59" s="1"/>
      <c r="G59" s="1"/>
      <c r="H59" s="1"/>
      <c r="I59" s="103"/>
      <c r="J59" s="103"/>
      <c r="K59" s="103"/>
      <c r="M59" s="32"/>
      <c r="N59" s="33"/>
      <c r="O59" s="34"/>
      <c r="P59" s="12"/>
      <c r="Q59" s="13"/>
      <c r="R59" s="1"/>
      <c r="S59" s="1"/>
      <c r="T59" s="1"/>
      <c r="U59" s="1"/>
      <c r="V59" s="1"/>
      <c r="W59" s="1"/>
    </row>
    <row r="60" spans="1:23" s="8" customFormat="1" ht="15.75" customHeight="1" x14ac:dyDescent="0.2">
      <c r="A60" s="1"/>
      <c r="B60" s="1"/>
      <c r="C60" s="1"/>
      <c r="D60" s="2"/>
      <c r="E60" s="3"/>
      <c r="F60" s="1"/>
      <c r="G60" s="1"/>
      <c r="H60" s="1"/>
      <c r="I60" s="103"/>
      <c r="J60" s="103"/>
      <c r="K60" s="103"/>
      <c r="M60" s="32"/>
      <c r="N60" s="33"/>
      <c r="O60" s="34"/>
      <c r="P60" s="12"/>
      <c r="Q60" s="13"/>
      <c r="R60" s="1"/>
      <c r="S60" s="1"/>
      <c r="T60" s="1"/>
      <c r="U60" s="1"/>
      <c r="V60" s="1"/>
      <c r="W60" s="1"/>
    </row>
    <row r="61" spans="1:23" s="8" customFormat="1" ht="15.75" customHeight="1" x14ac:dyDescent="0.2">
      <c r="A61" s="1"/>
      <c r="B61" s="1"/>
      <c r="C61" s="1"/>
      <c r="D61" s="2"/>
      <c r="E61" s="3"/>
      <c r="F61" s="1"/>
      <c r="G61" s="1"/>
      <c r="H61" s="1"/>
      <c r="I61" s="103"/>
      <c r="J61" s="103"/>
      <c r="K61" s="103"/>
      <c r="M61" s="32"/>
      <c r="N61" s="33"/>
      <c r="O61" s="34"/>
      <c r="P61" s="12"/>
      <c r="Q61" s="13"/>
      <c r="R61" s="1"/>
      <c r="S61" s="1"/>
      <c r="T61" s="1"/>
      <c r="U61" s="1"/>
      <c r="V61" s="1"/>
      <c r="W61" s="1"/>
    </row>
    <row r="62" spans="1:23" s="8" customFormat="1" ht="15.75" customHeight="1" x14ac:dyDescent="0.2">
      <c r="A62" s="1"/>
      <c r="B62" s="1"/>
      <c r="C62" s="1"/>
      <c r="D62" s="2"/>
      <c r="E62" s="3"/>
      <c r="F62" s="1"/>
      <c r="G62" s="1"/>
      <c r="H62" s="1"/>
      <c r="I62" s="103"/>
      <c r="J62" s="103"/>
      <c r="K62" s="103"/>
      <c r="M62" s="32"/>
      <c r="N62" s="33"/>
      <c r="O62" s="34"/>
      <c r="P62" s="12"/>
      <c r="Q62" s="13"/>
      <c r="R62" s="1"/>
      <c r="S62" s="1"/>
      <c r="T62" s="1"/>
      <c r="U62" s="1"/>
      <c r="V62" s="1"/>
      <c r="W62" s="1"/>
    </row>
    <row r="63" spans="1:23" s="8" customFormat="1" ht="15.75" customHeight="1" x14ac:dyDescent="0.2">
      <c r="A63" s="1"/>
      <c r="B63" s="1"/>
      <c r="C63" s="1"/>
      <c r="D63" s="2"/>
      <c r="E63" s="3"/>
      <c r="F63" s="1"/>
      <c r="G63" s="1"/>
      <c r="H63" s="1"/>
      <c r="I63" s="103"/>
      <c r="J63" s="103"/>
      <c r="K63" s="103"/>
      <c r="M63" s="32"/>
      <c r="N63" s="33"/>
      <c r="O63" s="34"/>
      <c r="P63" s="12"/>
      <c r="Q63" s="13"/>
      <c r="R63" s="1"/>
      <c r="S63" s="1"/>
      <c r="T63" s="1"/>
      <c r="U63" s="1"/>
      <c r="V63" s="1"/>
      <c r="W63" s="1"/>
    </row>
    <row r="64" spans="1:23" s="8" customFormat="1" ht="15.75" customHeight="1" x14ac:dyDescent="0.2">
      <c r="A64" s="1"/>
      <c r="B64" s="1"/>
      <c r="C64" s="1"/>
      <c r="D64" s="2"/>
      <c r="E64" s="3"/>
      <c r="F64" s="1"/>
      <c r="G64" s="1"/>
      <c r="H64" s="1"/>
      <c r="I64" s="97"/>
      <c r="J64" s="97"/>
      <c r="K64" s="97"/>
      <c r="M64" s="32"/>
      <c r="N64" s="33"/>
      <c r="O64" s="34"/>
      <c r="P64" s="12"/>
      <c r="Q64" s="13"/>
      <c r="R64" s="1"/>
      <c r="S64" s="1"/>
      <c r="T64" s="1"/>
      <c r="U64" s="1"/>
      <c r="V64" s="1"/>
      <c r="W64" s="1"/>
    </row>
    <row r="65" spans="1:23" s="8" customFormat="1" ht="15.75" customHeight="1" x14ac:dyDescent="0.2">
      <c r="A65" s="1"/>
      <c r="B65" s="1"/>
      <c r="C65" s="1"/>
      <c r="D65" s="2"/>
      <c r="E65" s="3"/>
      <c r="F65" s="1"/>
      <c r="G65" s="1"/>
      <c r="H65" s="1"/>
      <c r="I65" s="97"/>
      <c r="J65" s="97"/>
      <c r="K65" s="97"/>
      <c r="M65" s="32"/>
      <c r="N65" s="33"/>
      <c r="O65" s="34"/>
      <c r="P65" s="12"/>
      <c r="Q65" s="13"/>
      <c r="R65" s="1"/>
      <c r="S65" s="1"/>
      <c r="T65" s="1"/>
      <c r="U65" s="1"/>
      <c r="V65" s="1"/>
      <c r="W65" s="1"/>
    </row>
    <row r="66" spans="1:23" s="8" customFormat="1" ht="15.75" customHeight="1" x14ac:dyDescent="0.2">
      <c r="A66" s="1"/>
      <c r="B66" s="1"/>
      <c r="C66" s="1"/>
      <c r="D66" s="2"/>
      <c r="E66" s="3"/>
      <c r="F66" s="1"/>
      <c r="G66" s="1"/>
      <c r="H66" s="1"/>
      <c r="I66" s="97"/>
      <c r="J66" s="97"/>
      <c r="K66" s="97"/>
      <c r="M66" s="32"/>
      <c r="N66" s="33"/>
      <c r="O66" s="34"/>
      <c r="P66" s="12"/>
      <c r="Q66" s="13"/>
      <c r="R66" s="1"/>
      <c r="S66" s="1"/>
      <c r="T66" s="1"/>
      <c r="U66" s="1"/>
      <c r="V66" s="1"/>
      <c r="W66" s="1"/>
    </row>
    <row r="67" spans="1:23" s="8" customFormat="1" ht="15.75" customHeight="1" x14ac:dyDescent="0.2">
      <c r="A67" s="1"/>
      <c r="B67" s="1"/>
      <c r="C67" s="1"/>
      <c r="D67" s="2"/>
      <c r="E67" s="3"/>
      <c r="F67" s="1"/>
      <c r="G67" s="1"/>
      <c r="H67" s="1"/>
      <c r="I67" s="97"/>
      <c r="J67" s="97"/>
      <c r="K67" s="97"/>
      <c r="M67" s="32"/>
      <c r="N67" s="33"/>
      <c r="O67" s="34"/>
      <c r="P67" s="12"/>
      <c r="Q67" s="13"/>
      <c r="R67" s="1"/>
      <c r="S67" s="1"/>
      <c r="T67" s="1"/>
      <c r="U67" s="1"/>
      <c r="V67" s="1"/>
      <c r="W67" s="1"/>
    </row>
    <row r="68" spans="1:23" s="8" customFormat="1" ht="15.75" customHeight="1" x14ac:dyDescent="0.2">
      <c r="A68" s="1"/>
      <c r="B68" s="1"/>
      <c r="C68" s="1"/>
      <c r="D68" s="2"/>
      <c r="E68" s="3"/>
      <c r="F68" s="1"/>
      <c r="G68" s="1"/>
      <c r="H68" s="1"/>
      <c r="I68" s="97"/>
      <c r="J68" s="97"/>
      <c r="K68" s="97"/>
      <c r="M68" s="32"/>
      <c r="N68" s="33"/>
      <c r="O68" s="34"/>
      <c r="P68" s="12"/>
      <c r="Q68" s="13"/>
      <c r="R68" s="1"/>
      <c r="S68" s="1"/>
      <c r="T68" s="1"/>
      <c r="U68" s="1"/>
      <c r="V68" s="1"/>
      <c r="W68" s="1"/>
    </row>
    <row r="69" spans="1:23" s="8" customFormat="1" ht="15.75" customHeight="1" x14ac:dyDescent="0.2">
      <c r="A69" s="1"/>
      <c r="B69" s="1"/>
      <c r="C69" s="1"/>
      <c r="D69" s="2"/>
      <c r="E69" s="3"/>
      <c r="F69" s="1"/>
      <c r="G69" s="1"/>
      <c r="H69" s="1"/>
      <c r="I69" s="103"/>
      <c r="J69" s="103"/>
      <c r="K69" s="103"/>
      <c r="M69" s="32"/>
      <c r="N69" s="33"/>
      <c r="O69" s="34"/>
      <c r="P69" s="12"/>
      <c r="Q69" s="13"/>
      <c r="R69" s="1"/>
      <c r="S69" s="1"/>
      <c r="T69" s="1"/>
      <c r="U69" s="1"/>
      <c r="V69" s="1"/>
      <c r="W69" s="1"/>
    </row>
    <row r="70" spans="1:23" s="8" customFormat="1" ht="15.75" customHeight="1" x14ac:dyDescent="0.2">
      <c r="A70" s="1"/>
      <c r="B70" s="1"/>
      <c r="C70" s="1"/>
      <c r="D70" s="2"/>
      <c r="E70" s="3"/>
      <c r="F70" s="1"/>
      <c r="G70" s="1"/>
      <c r="H70" s="1"/>
      <c r="I70" s="103"/>
      <c r="J70" s="103"/>
      <c r="K70" s="103"/>
      <c r="M70" s="32"/>
      <c r="N70" s="33"/>
      <c r="O70" s="34"/>
      <c r="P70" s="12"/>
      <c r="Q70" s="13"/>
      <c r="R70" s="1"/>
      <c r="S70" s="1"/>
      <c r="T70" s="1"/>
      <c r="U70" s="1"/>
      <c r="V70" s="1"/>
      <c r="W70" s="1"/>
    </row>
    <row r="71" spans="1:23" s="8" customFormat="1" ht="15.75" customHeight="1" x14ac:dyDescent="0.2">
      <c r="A71" s="1"/>
      <c r="B71" s="1"/>
      <c r="C71" s="1"/>
      <c r="D71" s="2"/>
      <c r="E71" s="3"/>
      <c r="F71" s="1"/>
      <c r="G71" s="1"/>
      <c r="H71" s="1"/>
      <c r="I71" s="103"/>
      <c r="J71" s="103"/>
      <c r="K71" s="103"/>
      <c r="M71" s="32"/>
      <c r="N71" s="33"/>
      <c r="O71" s="34"/>
      <c r="P71" s="12"/>
      <c r="Q71" s="13"/>
      <c r="R71" s="1"/>
      <c r="S71" s="1"/>
      <c r="T71" s="1"/>
      <c r="U71" s="1"/>
      <c r="V71" s="1"/>
      <c r="W71" s="1"/>
    </row>
    <row r="72" spans="1:23" s="8" customFormat="1" ht="15.75" customHeight="1" x14ac:dyDescent="0.2">
      <c r="A72" s="1"/>
      <c r="B72" s="1"/>
      <c r="C72" s="1"/>
      <c r="D72" s="2"/>
      <c r="E72" s="3"/>
      <c r="F72" s="1"/>
      <c r="G72" s="1"/>
      <c r="H72" s="1"/>
      <c r="I72" s="103"/>
      <c r="J72" s="103"/>
      <c r="K72" s="103"/>
      <c r="M72" s="32"/>
      <c r="N72" s="33"/>
      <c r="O72" s="34"/>
      <c r="P72" s="12"/>
      <c r="Q72" s="13"/>
      <c r="R72" s="1"/>
      <c r="S72" s="1"/>
      <c r="T72" s="1"/>
      <c r="U72" s="1"/>
      <c r="V72" s="1"/>
      <c r="W72" s="1"/>
    </row>
    <row r="73" spans="1:23" s="8" customFormat="1" ht="15.75" customHeight="1" x14ac:dyDescent="0.2">
      <c r="A73" s="1"/>
      <c r="B73" s="1"/>
      <c r="C73" s="1"/>
      <c r="D73" s="2"/>
      <c r="E73" s="3"/>
      <c r="F73" s="1"/>
      <c r="G73" s="1"/>
      <c r="H73" s="1"/>
      <c r="I73" s="103"/>
      <c r="J73" s="103"/>
      <c r="K73" s="103"/>
      <c r="M73" s="32"/>
      <c r="N73" s="33"/>
      <c r="O73" s="34"/>
      <c r="P73" s="12"/>
      <c r="Q73" s="13"/>
      <c r="R73" s="1"/>
      <c r="S73" s="1"/>
      <c r="T73" s="1"/>
      <c r="U73" s="1"/>
      <c r="V73" s="1"/>
      <c r="W73" s="1"/>
    </row>
    <row r="74" spans="1:23" s="8" customFormat="1" ht="15.75" customHeight="1" x14ac:dyDescent="0.2">
      <c r="A74" s="1"/>
      <c r="B74" s="1"/>
      <c r="C74" s="1"/>
      <c r="D74" s="2"/>
      <c r="E74" s="3"/>
      <c r="F74" s="1"/>
      <c r="G74" s="1"/>
      <c r="H74" s="1"/>
      <c r="I74" s="103"/>
      <c r="J74" s="103"/>
      <c r="K74" s="103"/>
      <c r="M74" s="32"/>
      <c r="N74" s="33"/>
      <c r="O74" s="34"/>
      <c r="P74" s="12"/>
      <c r="Q74" s="13"/>
      <c r="R74" s="1"/>
      <c r="S74" s="1"/>
      <c r="T74" s="1"/>
      <c r="U74" s="1"/>
      <c r="V74" s="1"/>
      <c r="W74" s="1"/>
    </row>
    <row r="75" spans="1:23" s="8" customFormat="1" ht="15.75" customHeight="1" x14ac:dyDescent="0.2">
      <c r="A75" s="1"/>
      <c r="B75" s="1"/>
      <c r="C75" s="1"/>
      <c r="D75" s="2"/>
      <c r="E75" s="3"/>
      <c r="F75" s="1"/>
      <c r="G75" s="1"/>
      <c r="H75" s="1"/>
      <c r="I75" s="103"/>
      <c r="J75" s="103"/>
      <c r="K75" s="103"/>
      <c r="M75" s="32"/>
      <c r="N75" s="33"/>
      <c r="O75" s="34"/>
      <c r="P75" s="12"/>
      <c r="Q75" s="13"/>
      <c r="R75" s="1"/>
      <c r="S75" s="1"/>
      <c r="T75" s="1"/>
      <c r="U75" s="1"/>
      <c r="V75" s="1"/>
      <c r="W75" s="1"/>
    </row>
    <row r="76" spans="1:23" s="8" customFormat="1" ht="15.75" customHeight="1" x14ac:dyDescent="0.2">
      <c r="A76" s="1"/>
      <c r="B76" s="1"/>
      <c r="C76" s="1"/>
      <c r="D76" s="2"/>
      <c r="E76" s="3"/>
      <c r="F76" s="1"/>
      <c r="G76" s="1"/>
      <c r="H76" s="1"/>
      <c r="I76" s="103"/>
      <c r="J76" s="103"/>
      <c r="K76" s="103"/>
      <c r="M76" s="32"/>
      <c r="N76" s="33"/>
      <c r="O76" s="34"/>
      <c r="P76" s="12"/>
      <c r="Q76" s="13"/>
      <c r="R76" s="1"/>
      <c r="S76" s="1"/>
      <c r="T76" s="1"/>
      <c r="U76" s="1"/>
      <c r="V76" s="1"/>
      <c r="W76" s="1"/>
    </row>
    <row r="77" spans="1:23" s="8" customFormat="1" ht="15.75" customHeight="1" x14ac:dyDescent="0.2">
      <c r="A77" s="1"/>
      <c r="B77" s="1"/>
      <c r="C77" s="1"/>
      <c r="D77" s="2"/>
      <c r="E77" s="3"/>
      <c r="F77" s="1"/>
      <c r="G77" s="1"/>
      <c r="H77" s="1"/>
      <c r="I77" s="103"/>
      <c r="J77" s="103"/>
      <c r="K77" s="103"/>
      <c r="M77" s="32"/>
      <c r="N77" s="33"/>
      <c r="O77" s="34"/>
      <c r="P77" s="12"/>
      <c r="Q77" s="13"/>
      <c r="R77" s="1"/>
      <c r="S77" s="1"/>
      <c r="T77" s="1"/>
      <c r="U77" s="1"/>
      <c r="V77" s="1"/>
      <c r="W77" s="1"/>
    </row>
    <row r="78" spans="1:23" s="8" customFormat="1" ht="15.75" customHeight="1" x14ac:dyDescent="0.2">
      <c r="A78" s="1"/>
      <c r="B78" s="1"/>
      <c r="C78" s="1"/>
      <c r="D78" s="2"/>
      <c r="E78" s="3"/>
      <c r="F78" s="1"/>
      <c r="G78" s="1"/>
      <c r="H78" s="1"/>
      <c r="I78" s="103"/>
      <c r="J78" s="103"/>
      <c r="K78" s="103"/>
      <c r="M78" s="32"/>
      <c r="N78" s="33"/>
      <c r="O78" s="34"/>
      <c r="P78" s="12"/>
      <c r="Q78" s="13"/>
      <c r="R78" s="1"/>
      <c r="S78" s="1"/>
      <c r="T78" s="1"/>
      <c r="U78" s="1"/>
      <c r="V78" s="1"/>
      <c r="W78" s="1"/>
    </row>
    <row r="79" spans="1:23" s="8" customFormat="1" ht="15.75" customHeight="1" x14ac:dyDescent="0.2">
      <c r="A79" s="1"/>
      <c r="B79" s="1"/>
      <c r="C79" s="1"/>
      <c r="D79" s="2"/>
      <c r="E79" s="3"/>
      <c r="F79" s="1"/>
      <c r="G79" s="1"/>
      <c r="H79" s="1"/>
      <c r="I79" s="103"/>
      <c r="J79" s="103"/>
      <c r="K79" s="103"/>
      <c r="M79" s="32"/>
      <c r="N79" s="33"/>
      <c r="O79" s="34"/>
      <c r="P79" s="12"/>
      <c r="Q79" s="13"/>
      <c r="R79" s="1"/>
      <c r="S79" s="1"/>
      <c r="T79" s="1"/>
      <c r="U79" s="1"/>
      <c r="V79" s="1"/>
      <c r="W79" s="1"/>
    </row>
    <row r="80" spans="1:23" s="8" customFormat="1" ht="15.75" customHeight="1" x14ac:dyDescent="0.2">
      <c r="A80" s="1"/>
      <c r="B80" s="1"/>
      <c r="C80" s="1"/>
      <c r="D80" s="2"/>
      <c r="E80" s="3"/>
      <c r="F80" s="1"/>
      <c r="G80" s="1"/>
      <c r="H80" s="1"/>
      <c r="I80" s="103"/>
      <c r="J80" s="103"/>
      <c r="K80" s="103"/>
      <c r="M80" s="32"/>
      <c r="N80" s="33"/>
      <c r="O80" s="34"/>
      <c r="P80" s="12"/>
      <c r="Q80" s="13"/>
      <c r="R80" s="1"/>
      <c r="S80" s="1"/>
      <c r="T80" s="1"/>
      <c r="U80" s="1"/>
      <c r="V80" s="1"/>
      <c r="W80" s="1"/>
    </row>
    <row r="81" spans="1:23" s="8" customFormat="1" ht="15.75" customHeight="1" x14ac:dyDescent="0.2">
      <c r="A81" s="1"/>
      <c r="B81" s="1"/>
      <c r="C81" s="1"/>
      <c r="D81" s="2"/>
      <c r="E81" s="3"/>
      <c r="F81" s="1"/>
      <c r="G81" s="1"/>
      <c r="H81" s="1"/>
      <c r="I81" s="103"/>
      <c r="J81" s="103"/>
      <c r="K81" s="103"/>
      <c r="M81" s="32"/>
      <c r="N81" s="33"/>
      <c r="O81" s="34"/>
      <c r="P81" s="12"/>
      <c r="Q81" s="13"/>
      <c r="R81" s="1"/>
      <c r="S81" s="1"/>
      <c r="T81" s="1"/>
      <c r="U81" s="1"/>
      <c r="V81" s="1"/>
      <c r="W81" s="1"/>
    </row>
  </sheetData>
  <mergeCells count="7">
    <mergeCell ref="G6:H6"/>
    <mergeCell ref="P8:P10"/>
    <mergeCell ref="L9:L10"/>
    <mergeCell ref="M9:M10"/>
    <mergeCell ref="N9:O9"/>
    <mergeCell ref="F10:H10"/>
    <mergeCell ref="I10:K10"/>
  </mergeCells>
  <printOptions horizontalCentered="1" verticalCentered="1"/>
  <pageMargins left="0.27569444444444446" right="0.27569444444444446" top="0.78749999999999998" bottom="0.78749999999999998" header="0.51180555555555551" footer="0.51180555555555551"/>
  <pageSetup paperSize="9" scale="4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eredmények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2019-11-13T00:05:34Z</dcterms:created>
  <dcterms:modified xsi:type="dcterms:W3CDTF">2019-12-15T16:38:07Z</dcterms:modified>
</cp:coreProperties>
</file>