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erko/Downloads/"/>
    </mc:Choice>
  </mc:AlternateContent>
  <xr:revisionPtr revIDLastSave="0" documentId="10_ncr:8100000_{F6908067-72E3-2044-8784-FE587BBC9543}" xr6:coauthVersionLast="32" xr6:coauthVersionMax="32" xr10:uidLastSave="{00000000-0000-0000-0000-000000000000}"/>
  <bookViews>
    <workbookView xWindow="4120" yWindow="460" windowWidth="26340" windowHeight="18820" xr2:uid="{00000000-000D-0000-FFFF-FFFF00000000}"/>
  </bookViews>
  <sheets>
    <sheet name="2018 tavasz eredménye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1" l="1"/>
  <c r="R27" i="1"/>
  <c r="R26" i="1"/>
  <c r="R22" i="1"/>
  <c r="R21" i="1"/>
  <c r="R20" i="1"/>
  <c r="R19" i="1"/>
  <c r="R10" i="1"/>
  <c r="Q28" i="1" l="1"/>
  <c r="Q26" i="1"/>
  <c r="Q25" i="1"/>
  <c r="Q24" i="1"/>
  <c r="Q23" i="1"/>
  <c r="Q22" i="1"/>
  <c r="Q18" i="1"/>
  <c r="Q17" i="1"/>
  <c r="Q16" i="1"/>
  <c r="Q15" i="1"/>
  <c r="Q14" i="1"/>
  <c r="Q13" i="1"/>
  <c r="V33" i="1" l="1"/>
  <c r="U33" i="1"/>
  <c r="N33" i="1"/>
  <c r="M33" i="1"/>
  <c r="L33" i="1"/>
  <c r="G33" i="1"/>
  <c r="F33" i="1"/>
  <c r="E33" i="1"/>
  <c r="R31" i="1"/>
  <c r="Q31" i="1"/>
  <c r="N31" i="1"/>
  <c r="M31" i="1"/>
  <c r="L31" i="1"/>
  <c r="AA30" i="1"/>
  <c r="R30" i="1"/>
  <c r="Q30" i="1"/>
  <c r="N30" i="1"/>
  <c r="M30" i="1"/>
  <c r="L30" i="1"/>
  <c r="T28" i="1"/>
  <c r="Y28" i="1" s="1"/>
  <c r="P28" i="1"/>
  <c r="P27" i="1"/>
  <c r="T27" i="1" s="1"/>
  <c r="Y27" i="1" s="1"/>
  <c r="P26" i="1"/>
  <c r="T26" i="1" s="1"/>
  <c r="Y26" i="1" s="1"/>
  <c r="P25" i="1"/>
  <c r="T25" i="1" s="1"/>
  <c r="Y25" i="1" s="1"/>
  <c r="P24" i="1"/>
  <c r="T24" i="1" s="1"/>
  <c r="Y24" i="1" s="1"/>
  <c r="P23" i="1"/>
  <c r="T23" i="1" s="1"/>
  <c r="Y23" i="1" s="1"/>
  <c r="P22" i="1"/>
  <c r="T22" i="1" s="1"/>
  <c r="Y22" i="1" s="1"/>
  <c r="P21" i="1"/>
  <c r="T21" i="1" s="1"/>
  <c r="Y21" i="1" s="1"/>
  <c r="T20" i="1"/>
  <c r="Y20" i="1" s="1"/>
  <c r="P20" i="1"/>
  <c r="P19" i="1"/>
  <c r="T19" i="1" s="1"/>
  <c r="Y19" i="1" s="1"/>
  <c r="P18" i="1"/>
  <c r="T18" i="1" s="1"/>
  <c r="Y18" i="1" s="1"/>
  <c r="T17" i="1"/>
  <c r="Y17" i="1" s="1"/>
  <c r="P17" i="1"/>
  <c r="P16" i="1"/>
  <c r="T16" i="1" s="1"/>
  <c r="Y16" i="1" s="1"/>
  <c r="P15" i="1"/>
  <c r="T15" i="1" s="1"/>
  <c r="Y15" i="1" s="1"/>
  <c r="P14" i="1"/>
  <c r="T14" i="1" s="1"/>
  <c r="Y14" i="1" s="1"/>
  <c r="P13" i="1"/>
  <c r="T13" i="1" s="1"/>
  <c r="Y13" i="1" s="1"/>
  <c r="T12" i="1"/>
  <c r="Y12" i="1" s="1"/>
  <c r="P11" i="1"/>
  <c r="T11" i="1" s="1"/>
  <c r="Y11" i="1" s="1"/>
  <c r="P10" i="1"/>
  <c r="T10" i="1" s="1"/>
  <c r="T30" i="1" l="1"/>
  <c r="Y10" i="1"/>
  <c r="P30" i="1"/>
  <c r="P31" i="1"/>
</calcChain>
</file>

<file path=xl/sharedStrings.xml><?xml version="1.0" encoding="utf-8"?>
<sst xmlns="http://schemas.openxmlformats.org/spreadsheetml/2006/main" count="74" uniqueCount="57">
  <si>
    <t>ZH1</t>
    <phoneticPr fontId="0" type="noConversion"/>
  </si>
  <si>
    <t>HANGTECHNIKAI GYAKORLAT - BMEVIHIJV69</t>
  </si>
  <si>
    <t>-</t>
    <phoneticPr fontId="0" type="noConversion"/>
  </si>
  <si>
    <t>2017/2018 II. félév  Kedd, csütörtök 12:15-13:45 IE 221</t>
  </si>
  <si>
    <t>&lt;6</t>
  </si>
  <si>
    <t>Labor</t>
    <phoneticPr fontId="0" type="noConversion"/>
  </si>
  <si>
    <t>ZH1</t>
  </si>
  <si>
    <t>ZH2</t>
    <phoneticPr fontId="0" type="noConversion"/>
  </si>
  <si>
    <t>ZH3</t>
    <phoneticPr fontId="0" type="noConversion"/>
  </si>
  <si>
    <t>legjobb 2 ZH átlaga</t>
  </si>
  <si>
    <t>bemutatás</t>
  </si>
  <si>
    <t>Vizsga</t>
  </si>
  <si>
    <t>Neptun kód</t>
    <phoneticPr fontId="0" type="noConversion"/>
  </si>
  <si>
    <t>Név</t>
  </si>
  <si>
    <t>szak</t>
    <phoneticPr fontId="0" type="noConversion"/>
  </si>
  <si>
    <t>pont</t>
    <phoneticPr fontId="0" type="noConversion"/>
  </si>
  <si>
    <t>osztályzat</t>
    <phoneticPr fontId="0" type="noConversion"/>
  </si>
  <si>
    <t>aláírás</t>
  </si>
  <si>
    <t>osztályzat</t>
  </si>
  <si>
    <t>időpontja</t>
  </si>
  <si>
    <t>Érdem-jegy</t>
    <phoneticPr fontId="0" type="noConversion"/>
  </si>
  <si>
    <t>dátum</t>
    <phoneticPr fontId="0" type="noConversion"/>
  </si>
  <si>
    <t>ODX2QM</t>
  </si>
  <si>
    <t>Mérnök informatikus szak, alapképzés</t>
  </si>
  <si>
    <t>OVY0OL</t>
  </si>
  <si>
    <t>VLL7WU</t>
  </si>
  <si>
    <t>Villamosmérnöki szak, alapképzés</t>
  </si>
  <si>
    <t>QU0CUX</t>
  </si>
  <si>
    <t>Mérnök informatikus szak, mesterképzés</t>
  </si>
  <si>
    <t>JWZFPH</t>
  </si>
  <si>
    <t>Villamosmérnöki szak, mesterképzés</t>
  </si>
  <si>
    <t>PGF9HL</t>
  </si>
  <si>
    <t>ZYSQXQ</t>
  </si>
  <si>
    <t>W3VFJD</t>
  </si>
  <si>
    <t>AZB5FV</t>
  </si>
  <si>
    <t>GDBOQK</t>
  </si>
  <si>
    <t>Gazdaságinformatikus szak, mesterképzés</t>
  </si>
  <si>
    <t>XFEITI</t>
  </si>
  <si>
    <t>G55PT2</t>
  </si>
  <si>
    <t>ZG0PNH</t>
  </si>
  <si>
    <t>IDUZGP</t>
  </si>
  <si>
    <t>H0NAZ5</t>
  </si>
  <si>
    <t>Kommunikáció és médiatudomány mesterszak MA</t>
  </si>
  <si>
    <t>QNSTUD</t>
  </si>
  <si>
    <t>Energetikai mérnöki alapszak (BSc)</t>
  </si>
  <si>
    <t>FFKRB8</t>
  </si>
  <si>
    <t>XKF5WM</t>
  </si>
  <si>
    <t>Gépészmérnöki alapszak (BSc)</t>
  </si>
  <si>
    <t>X905ZK</t>
  </si>
  <si>
    <t>Átlag</t>
  </si>
  <si>
    <t>Max</t>
  </si>
  <si>
    <t>hányan írtak/vizsgáztak</t>
  </si>
  <si>
    <t>Stúdió, jelvezetés</t>
    <phoneticPr fontId="0" type="noConversion"/>
  </si>
  <si>
    <t>Szt. editálás, effektek</t>
    <phoneticPr fontId="0" type="noConversion"/>
  </si>
  <si>
    <t>Soksávos keverés</t>
    <phoneticPr fontId="0" type="noConversion"/>
  </si>
  <si>
    <t>Hallástréning</t>
    <phoneticPr fontId="0" type="noConversion"/>
  </si>
  <si>
    <t>1-2 ill. 3-4 gyakorlatok egyidejűleg 1 mérésvezetővel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</si>
</sst>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yyyy\-mm\-dd"/>
    <numFmt numFmtId="166" formatCode="mmm/\ dd/"/>
    <numFmt numFmtId="167" formatCode="mmm/dd/"/>
    <numFmt numFmtId="168" formatCode="yyyy/mm/dd\,\ ddd"/>
  </numFmts>
  <fonts count="10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Lucida Grande"/>
      <family val="2"/>
    </font>
    <font>
      <sz val="10"/>
      <color indexed="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CCC0DA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3"/>
        <bgColor indexed="13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2" fontId="3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2" fillId="2" borderId="4" xfId="0" applyNumberFormat="1" applyFont="1" applyFill="1" applyBorder="1"/>
    <xf numFmtId="0" fontId="2" fillId="2" borderId="0" xfId="0" quotePrefix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" fontId="2" fillId="0" borderId="0" xfId="0" applyNumberFormat="1" applyFont="1" applyBorder="1"/>
    <xf numFmtId="49" fontId="2" fillId="0" borderId="0" xfId="0" applyNumberFormat="1" applyFont="1" applyBorder="1"/>
    <xf numFmtId="0" fontId="2" fillId="2" borderId="4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2" borderId="6" xfId="0" applyFont="1" applyFill="1" applyBorder="1"/>
    <xf numFmtId="0" fontId="2" fillId="2" borderId="7" xfId="0" applyFont="1" applyFill="1" applyBorder="1"/>
    <xf numFmtId="49" fontId="2" fillId="2" borderId="7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3" fillId="0" borderId="0" xfId="0" applyNumberFormat="1" applyFont="1" applyBorder="1"/>
    <xf numFmtId="0" fontId="5" fillId="0" borderId="0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164" fontId="3" fillId="0" borderId="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3" fillId="0" borderId="11" xfId="0" applyFont="1" applyFill="1" applyBorder="1" applyAlignment="1">
      <alignment vertical="top" wrapText="1"/>
    </xf>
    <xf numFmtId="49" fontId="0" fillId="0" borderId="0" xfId="0" applyNumberFormat="1" applyFill="1" applyProtection="1">
      <protection locked="0"/>
    </xf>
    <xf numFmtId="0" fontId="3" fillId="0" borderId="0" xfId="0" applyFont="1" applyFill="1" applyBorder="1"/>
    <xf numFmtId="0" fontId="6" fillId="0" borderId="0" xfId="0" applyNumberFormat="1" applyFont="1" applyFill="1" applyProtection="1">
      <protection locked="0"/>
    </xf>
    <xf numFmtId="0" fontId="7" fillId="0" borderId="0" xfId="0" applyNumberFormat="1" applyFont="1" applyFill="1" applyProtection="1">
      <protection locked="0"/>
    </xf>
    <xf numFmtId="0" fontId="0" fillId="0" borderId="0" xfId="0" applyNumberFormat="1" applyFill="1" applyProtection="1">
      <protection locked="0"/>
    </xf>
    <xf numFmtId="0" fontId="3" fillId="0" borderId="0" xfId="0" applyNumberFormat="1" applyFont="1" applyFill="1" applyBorder="1"/>
    <xf numFmtId="0" fontId="3" fillId="0" borderId="11" xfId="0" applyNumberFormat="1" applyFont="1" applyFill="1" applyBorder="1" applyAlignment="1">
      <alignment vertical="top" wrapText="1"/>
    </xf>
    <xf numFmtId="0" fontId="3" fillId="0" borderId="0" xfId="0" applyFont="1" applyFill="1"/>
    <xf numFmtId="2" fontId="4" fillId="0" borderId="11" xfId="0" applyNumberFormat="1" applyFont="1" applyFill="1" applyBorder="1" applyAlignment="1">
      <alignment vertical="top"/>
    </xf>
    <xf numFmtId="0" fontId="8" fillId="0" borderId="11" xfId="0" applyFont="1" applyFill="1" applyBorder="1" applyAlignment="1">
      <alignment horizontal="center" vertical="top" wrapText="1"/>
    </xf>
    <xf numFmtId="166" fontId="3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center" vertical="top" wrapText="1"/>
    </xf>
    <xf numFmtId="49" fontId="1" fillId="0" borderId="0" xfId="0" applyNumberFormat="1" applyFont="1" applyFill="1" applyProtection="1">
      <protection locked="0"/>
    </xf>
    <xf numFmtId="166" fontId="3" fillId="0" borderId="11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0" xfId="0" quotePrefix="1" applyFont="1" applyFill="1" applyBorder="1"/>
    <xf numFmtId="0" fontId="3" fillId="4" borderId="0" xfId="0" applyFont="1" applyFill="1"/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NumberFormat="1" applyFont="1" applyFill="1" applyProtection="1">
      <protection locked="0"/>
    </xf>
    <xf numFmtId="0" fontId="3" fillId="0" borderId="11" xfId="0" applyFont="1" applyFill="1" applyBorder="1"/>
    <xf numFmtId="167" fontId="3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Alignment="1" applyProtection="1">
      <alignment horizontal="right"/>
      <protection locked="0"/>
    </xf>
    <xf numFmtId="0" fontId="0" fillId="0" borderId="0" xfId="0" quotePrefix="1"/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top" wrapText="1"/>
    </xf>
    <xf numFmtId="0" fontId="2" fillId="3" borderId="11" xfId="0" applyNumberFormat="1" applyFont="1" applyFill="1" applyBorder="1" applyAlignment="1">
      <alignment vertical="top" wrapText="1"/>
    </xf>
    <xf numFmtId="2" fontId="2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/>
    </xf>
    <xf numFmtId="0" fontId="3" fillId="0" borderId="11" xfId="0" applyNumberFormat="1" applyFont="1" applyBorder="1" applyAlignment="1">
      <alignment vertical="top" wrapText="1"/>
    </xf>
    <xf numFmtId="0" fontId="3" fillId="3" borderId="11" xfId="0" applyNumberFormat="1" applyFont="1" applyFill="1" applyBorder="1" applyAlignment="1">
      <alignment vertical="top" wrapText="1"/>
    </xf>
    <xf numFmtId="2" fontId="3" fillId="5" borderId="11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/>
    <xf numFmtId="2" fontId="4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/>
    <xf numFmtId="0" fontId="2" fillId="0" borderId="11" xfId="0" applyFont="1" applyBorder="1" applyAlignment="1">
      <alignment horizontal="right"/>
    </xf>
    <xf numFmtId="0" fontId="2" fillId="0" borderId="11" xfId="0" applyNumberFormat="1" applyFont="1" applyBorder="1"/>
    <xf numFmtId="2" fontId="3" fillId="0" borderId="11" xfId="0" applyNumberFormat="1" applyFont="1" applyBorder="1" applyAlignment="1"/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4" fillId="0" borderId="11" xfId="0" applyFont="1" applyBorder="1" applyAlignment="1">
      <alignment horizontal="center"/>
    </xf>
    <xf numFmtId="0" fontId="2" fillId="3" borderId="11" xfId="0" applyNumberFormat="1" applyFont="1" applyFill="1" applyBorder="1"/>
    <xf numFmtId="0" fontId="2" fillId="0" borderId="0" xfId="0" applyNumberFormat="1" applyFont="1" applyBorder="1"/>
    <xf numFmtId="0" fontId="3" fillId="0" borderId="0" xfId="0" applyFont="1" applyBorder="1"/>
    <xf numFmtId="0" fontId="2" fillId="6" borderId="11" xfId="0" applyFont="1" applyFill="1" applyBorder="1"/>
    <xf numFmtId="168" fontId="2" fillId="0" borderId="0" xfId="0" applyNumberFormat="1" applyFont="1" applyBorder="1"/>
    <xf numFmtId="14" fontId="2" fillId="0" borderId="0" xfId="0" applyNumberFormat="1" applyFont="1" applyBorder="1" applyAlignment="1">
      <alignment horizontal="right"/>
    </xf>
    <xf numFmtId="49" fontId="0" fillId="0" borderId="0" xfId="0" applyNumberFormat="1" applyFill="1" applyAlignment="1" applyProtection="1">
      <alignment horizontal="right"/>
      <protection locked="0"/>
    </xf>
    <xf numFmtId="0" fontId="2" fillId="3" borderId="0" xfId="0" applyFont="1" applyFill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7"/>
  <sheetViews>
    <sheetView tabSelected="1" zoomScale="125" zoomScaleSheetLayoutView="100" workbookViewId="0">
      <pane xSplit="3" ySplit="9" topLeftCell="K10" activePane="bottomRight" state="frozen"/>
      <selection pane="topRight" activeCell="C1" sqref="C1"/>
      <selection pane="bottomLeft" activeCell="A10" sqref="A10"/>
      <selection pane="bottomRight" activeCell="M29" sqref="M29"/>
    </sheetView>
  </sheetViews>
  <sheetFormatPr baseColWidth="10" defaultColWidth="9.1640625" defaultRowHeight="15.75" customHeight="1" x14ac:dyDescent="0.2"/>
  <cols>
    <col min="1" max="1" width="3.5" style="1" customWidth="1"/>
    <col min="2" max="2" width="8.6640625" style="1" customWidth="1"/>
    <col min="3" max="3" width="22.5" style="1" customWidth="1"/>
    <col min="4" max="4" width="17.6640625" style="2" customWidth="1"/>
    <col min="5" max="7" width="7.83203125" style="1" customWidth="1"/>
    <col min="8" max="11" width="3.33203125" style="1" customWidth="1"/>
    <col min="12" max="15" width="5.5" style="1" customWidth="1"/>
    <col min="16" max="19" width="5.1640625" style="102" customWidth="1"/>
    <col min="20" max="20" width="7.83203125" style="7" customWidth="1"/>
    <col min="21" max="21" width="6.1640625" style="30" customWidth="1"/>
    <col min="22" max="22" width="9.33203125" style="97" bestFit="1" customWidth="1"/>
    <col min="23" max="23" width="9.1640625" style="17" bestFit="1" customWidth="1"/>
    <col min="24" max="24" width="2.83203125" style="17" customWidth="1"/>
    <col min="25" max="25" width="5.1640625" style="1" customWidth="1"/>
    <col min="26" max="26" width="2.83203125" style="17" customWidth="1"/>
    <col min="27" max="27" width="7" style="8" customWidth="1"/>
    <col min="28" max="28" width="9.33203125" style="1" customWidth="1"/>
    <col min="29" max="29" width="12.1640625" style="1" bestFit="1" customWidth="1"/>
    <col min="30" max="16384" width="9.1640625" style="1"/>
  </cols>
  <sheetData>
    <row r="1" spans="1:29" ht="15.75" customHeight="1" x14ac:dyDescent="0.2">
      <c r="N1" s="3"/>
      <c r="O1" s="3"/>
      <c r="P1" s="4" t="s">
        <v>0</v>
      </c>
      <c r="Q1" s="5"/>
      <c r="R1" s="5"/>
      <c r="S1" s="6"/>
      <c r="U1" s="1"/>
      <c r="V1" s="1"/>
      <c r="W1" s="1"/>
      <c r="X1" s="1"/>
      <c r="Z1" s="1"/>
    </row>
    <row r="2" spans="1:29" ht="15.75" customHeight="1" x14ac:dyDescent="0.2">
      <c r="A2" s="9" t="s">
        <v>1</v>
      </c>
      <c r="B2" s="9"/>
      <c r="L2" s="3"/>
      <c r="M2" s="3"/>
      <c r="N2" s="3"/>
      <c r="O2" s="3"/>
      <c r="P2" s="10">
        <v>10.5</v>
      </c>
      <c r="Q2" s="11" t="s">
        <v>2</v>
      </c>
      <c r="R2" s="12">
        <v>12</v>
      </c>
      <c r="S2" s="13">
        <v>5</v>
      </c>
      <c r="U2" s="14"/>
      <c r="V2" s="15"/>
      <c r="W2" s="1"/>
      <c r="X2" s="1"/>
      <c r="Y2" s="15"/>
      <c r="Z2" s="1"/>
      <c r="AB2" s="14"/>
    </row>
    <row r="3" spans="1:29" ht="15.75" customHeight="1" x14ac:dyDescent="0.2">
      <c r="A3" s="9"/>
      <c r="B3" s="9"/>
      <c r="L3" s="3"/>
      <c r="M3" s="3"/>
      <c r="N3" s="3"/>
      <c r="O3" s="3"/>
      <c r="P3" s="16">
        <v>9</v>
      </c>
      <c r="Q3" s="11" t="s">
        <v>2</v>
      </c>
      <c r="R3" s="12"/>
      <c r="S3" s="13">
        <v>4</v>
      </c>
      <c r="U3" s="14"/>
      <c r="V3" s="15"/>
      <c r="W3" s="1"/>
      <c r="X3" s="1"/>
      <c r="Y3" s="15"/>
      <c r="Z3" s="1"/>
      <c r="AB3" s="14"/>
    </row>
    <row r="4" spans="1:29" ht="15.75" customHeight="1" x14ac:dyDescent="0.2">
      <c r="A4" s="9" t="s">
        <v>3</v>
      </c>
      <c r="B4" s="9"/>
      <c r="C4" s="17"/>
      <c r="D4" s="18"/>
      <c r="E4" s="17"/>
      <c r="F4" s="17"/>
      <c r="G4" s="17"/>
      <c r="H4" s="17"/>
      <c r="I4" s="17"/>
      <c r="J4" s="17"/>
      <c r="K4" s="17"/>
      <c r="L4" s="19"/>
      <c r="M4" s="19"/>
      <c r="N4" s="19"/>
      <c r="O4" s="19"/>
      <c r="P4" s="10">
        <v>7.5</v>
      </c>
      <c r="Q4" s="11" t="s">
        <v>2</v>
      </c>
      <c r="R4" s="12"/>
      <c r="S4" s="13">
        <v>3</v>
      </c>
      <c r="U4" s="14"/>
      <c r="V4" s="15"/>
      <c r="W4" s="1"/>
      <c r="X4" s="1"/>
      <c r="Y4" s="15"/>
      <c r="Z4" s="1"/>
      <c r="AB4" s="14"/>
    </row>
    <row r="5" spans="1:29" ht="15.75" customHeight="1" x14ac:dyDescent="0.2">
      <c r="C5" s="20"/>
      <c r="D5" s="21"/>
      <c r="E5" s="22"/>
      <c r="F5" s="22"/>
      <c r="G5" s="20"/>
      <c r="H5" s="3"/>
      <c r="I5" s="3"/>
      <c r="J5" s="3"/>
      <c r="K5" s="3"/>
      <c r="L5" s="3"/>
      <c r="M5" s="3"/>
      <c r="N5" s="3"/>
      <c r="O5" s="3"/>
      <c r="P5" s="10">
        <v>6</v>
      </c>
      <c r="Q5" s="11" t="s">
        <v>2</v>
      </c>
      <c r="R5" s="12"/>
      <c r="S5" s="13">
        <v>2</v>
      </c>
      <c r="U5" s="14"/>
      <c r="V5" s="15"/>
      <c r="W5" s="1"/>
      <c r="X5" s="1"/>
      <c r="Y5" s="15"/>
      <c r="Z5" s="1"/>
      <c r="AB5" s="14"/>
    </row>
    <row r="6" spans="1:29" ht="15.75" customHeight="1" x14ac:dyDescent="0.2">
      <c r="C6" s="23"/>
      <c r="D6" s="21"/>
      <c r="E6" s="22"/>
      <c r="F6" s="22"/>
      <c r="G6" s="20"/>
      <c r="H6" s="3"/>
      <c r="I6" s="3"/>
      <c r="J6" s="3"/>
      <c r="K6" s="3"/>
      <c r="L6" s="3"/>
      <c r="M6" s="3"/>
      <c r="N6" s="3"/>
      <c r="O6" s="3"/>
      <c r="P6" s="24"/>
      <c r="Q6" s="25"/>
      <c r="R6" s="26" t="s">
        <v>4</v>
      </c>
      <c r="S6" s="27">
        <v>1</v>
      </c>
      <c r="U6" s="28"/>
      <c r="V6" s="15"/>
      <c r="W6" s="1"/>
      <c r="X6" s="1"/>
      <c r="Y6" s="15"/>
      <c r="Z6" s="1"/>
      <c r="AB6" s="28"/>
    </row>
    <row r="7" spans="1:29" ht="15.75" customHeight="1" x14ac:dyDescent="0.2">
      <c r="C7" s="23"/>
      <c r="D7" s="21"/>
      <c r="E7" s="22"/>
      <c r="F7" s="22"/>
      <c r="G7" s="2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V7" s="17"/>
      <c r="W7" s="2"/>
      <c r="X7" s="2"/>
      <c r="Z7" s="2"/>
      <c r="AA7" s="31"/>
    </row>
    <row r="8" spans="1:29" ht="15.75" customHeight="1" x14ac:dyDescent="0.2">
      <c r="C8" s="9"/>
      <c r="D8" s="18"/>
      <c r="E8" s="103" t="s">
        <v>5</v>
      </c>
      <c r="F8" s="103"/>
      <c r="G8" s="104"/>
      <c r="H8" s="32"/>
      <c r="I8" s="32"/>
      <c r="J8" s="32"/>
      <c r="K8" s="32"/>
      <c r="L8" s="33" t="s">
        <v>6</v>
      </c>
      <c r="M8" s="33" t="s">
        <v>7</v>
      </c>
      <c r="N8" s="33" t="s">
        <v>8</v>
      </c>
      <c r="P8" s="34" t="s">
        <v>6</v>
      </c>
      <c r="Q8" s="34" t="s">
        <v>7</v>
      </c>
      <c r="R8" s="34" t="s">
        <v>8</v>
      </c>
      <c r="S8" s="35"/>
      <c r="T8" s="105" t="s">
        <v>9</v>
      </c>
      <c r="U8" s="36"/>
      <c r="V8" s="103" t="s">
        <v>10</v>
      </c>
      <c r="W8" s="103"/>
      <c r="AA8" s="107" t="s">
        <v>11</v>
      </c>
      <c r="AB8" s="107"/>
    </row>
    <row r="9" spans="1:29" s="45" customFormat="1" ht="33.75" customHeight="1" x14ac:dyDescent="0.2">
      <c r="A9" s="37"/>
      <c r="B9" s="37" t="s">
        <v>12</v>
      </c>
      <c r="C9" s="37" t="s">
        <v>13</v>
      </c>
      <c r="D9" s="38" t="s">
        <v>14</v>
      </c>
      <c r="E9" s="39"/>
      <c r="F9" s="39"/>
      <c r="G9" s="39"/>
      <c r="H9" s="39">
        <v>1</v>
      </c>
      <c r="I9" s="39">
        <v>2</v>
      </c>
      <c r="J9" s="39">
        <v>3</v>
      </c>
      <c r="K9" s="39">
        <v>4</v>
      </c>
      <c r="L9" s="108" t="s">
        <v>15</v>
      </c>
      <c r="M9" s="109"/>
      <c r="N9" s="109"/>
      <c r="O9" s="40"/>
      <c r="P9" s="110" t="s">
        <v>16</v>
      </c>
      <c r="Q9" s="111"/>
      <c r="R9" s="111"/>
      <c r="S9" s="41"/>
      <c r="T9" s="106"/>
      <c r="U9" s="42" t="s">
        <v>17</v>
      </c>
      <c r="V9" s="42" t="s">
        <v>18</v>
      </c>
      <c r="W9" s="39" t="s">
        <v>19</v>
      </c>
      <c r="X9" s="33"/>
      <c r="Y9" s="43"/>
      <c r="Z9" s="33"/>
      <c r="AA9" s="44" t="s">
        <v>20</v>
      </c>
      <c r="AB9" s="33" t="s">
        <v>21</v>
      </c>
    </row>
    <row r="10" spans="1:29" s="48" customFormat="1" ht="15.75" customHeight="1" x14ac:dyDescent="0.2">
      <c r="A10" s="46">
        <v>1</v>
      </c>
      <c r="B10" s="47" t="s">
        <v>22</v>
      </c>
      <c r="C10" s="47"/>
      <c r="D10" s="48" t="s">
        <v>23</v>
      </c>
      <c r="G10" s="49"/>
      <c r="H10" s="50"/>
      <c r="I10" s="50"/>
      <c r="J10" s="50"/>
      <c r="K10" s="51"/>
      <c r="L10" s="48">
        <v>6.5</v>
      </c>
      <c r="M10" s="63"/>
      <c r="N10" s="52">
        <v>2</v>
      </c>
      <c r="O10" s="53"/>
      <c r="P10" s="53">
        <f t="shared" ref="P10:Q28" si="0">IF(L10&gt;=$P$2,5,IF(L10&gt;=$P$3,4,IF(L10&gt;=$P$4,3,IF(L10&gt;=$P$5,2,1))))</f>
        <v>2</v>
      </c>
      <c r="Q10" s="63"/>
      <c r="R10" s="53">
        <f t="shared" ref="R10:R28" si="1">IF(N10&gt;=$P$2,5,IF(N10&gt;=$P$3,4,IF(N10&gt;=$P$4,3,IF(N10&gt;=$P$5,2,1))))</f>
        <v>1</v>
      </c>
      <c r="S10" s="53"/>
      <c r="T10" s="55" t="str">
        <f t="shared" ref="T10:T28" si="2">IF(COUNTIF(P10:R10,"&gt;1")&lt;2,"nincs aláírás",IF(COUNT(P10:R10)=3,(SUM(P10:R10)-MIN(P10:R10))/2,SUM(P10:R10)/2))</f>
        <v>nincs aláírás</v>
      </c>
      <c r="U10" s="56"/>
      <c r="V10" s="19"/>
      <c r="W10" s="57"/>
      <c r="Y10" s="58" t="e">
        <f t="shared" ref="Y10:Y28" si="3">0.2*T10+0.8*V10</f>
        <v>#VALUE!</v>
      </c>
      <c r="AA10" s="58"/>
      <c r="AB10" s="57"/>
    </row>
    <row r="11" spans="1:29" s="48" customFormat="1" ht="15.75" customHeight="1" x14ac:dyDescent="0.2">
      <c r="A11" s="46">
        <v>2</v>
      </c>
      <c r="B11" s="47" t="s">
        <v>24</v>
      </c>
      <c r="C11" s="59"/>
      <c r="D11" s="48" t="s">
        <v>23</v>
      </c>
      <c r="G11" s="51"/>
      <c r="H11" s="51"/>
      <c r="I11" s="51"/>
      <c r="J11" s="51"/>
      <c r="K11" s="51"/>
      <c r="L11" s="48">
        <v>1</v>
      </c>
      <c r="M11" s="63"/>
      <c r="N11" s="63"/>
      <c r="O11" s="53"/>
      <c r="P11" s="53">
        <f t="shared" si="0"/>
        <v>1</v>
      </c>
      <c r="Q11" s="63"/>
      <c r="R11" s="63"/>
      <c r="S11" s="53"/>
      <c r="T11" s="55" t="str">
        <f t="shared" si="2"/>
        <v>nincs aláírás</v>
      </c>
      <c r="U11" s="56"/>
      <c r="V11" s="19"/>
      <c r="W11" s="57"/>
      <c r="X11" s="60"/>
      <c r="Y11" s="58" t="e">
        <f t="shared" si="3"/>
        <v>#VALUE!</v>
      </c>
      <c r="Z11" s="60"/>
      <c r="AA11" s="61"/>
      <c r="AB11" s="57"/>
      <c r="AC11" s="62"/>
    </row>
    <row r="12" spans="1:29" s="48" customFormat="1" ht="15.75" customHeight="1" x14ac:dyDescent="0.2">
      <c r="A12" s="46">
        <v>3</v>
      </c>
      <c r="B12" s="47" t="s">
        <v>25</v>
      </c>
      <c r="C12" s="47"/>
      <c r="D12" s="48" t="s">
        <v>26</v>
      </c>
      <c r="G12" s="51"/>
      <c r="H12" s="51"/>
      <c r="I12" s="51"/>
      <c r="J12" s="51"/>
      <c r="K12" s="51"/>
      <c r="L12" s="63"/>
      <c r="M12" s="63"/>
      <c r="N12" s="63"/>
      <c r="O12" s="53"/>
      <c r="P12" s="63"/>
      <c r="Q12" s="63"/>
      <c r="R12" s="63"/>
      <c r="S12" s="53"/>
      <c r="T12" s="55" t="str">
        <f t="shared" si="2"/>
        <v>nincs aláírás</v>
      </c>
      <c r="U12" s="56"/>
      <c r="V12" s="19"/>
      <c r="W12" s="57"/>
      <c r="Y12" s="58" t="e">
        <f t="shared" si="3"/>
        <v>#VALUE!</v>
      </c>
      <c r="AA12" s="58"/>
      <c r="AB12" s="57"/>
    </row>
    <row r="13" spans="1:29" s="48" customFormat="1" ht="15.75" customHeight="1" x14ac:dyDescent="0.2">
      <c r="A13" s="46">
        <v>4</v>
      </c>
      <c r="B13" s="47" t="s">
        <v>27</v>
      </c>
      <c r="C13" s="47"/>
      <c r="D13" s="48" t="s">
        <v>28</v>
      </c>
      <c r="G13" s="51"/>
      <c r="H13" s="51"/>
      <c r="I13" s="51"/>
      <c r="J13" s="50"/>
      <c r="K13" s="51"/>
      <c r="L13" s="52">
        <v>8.5</v>
      </c>
      <c r="M13" s="52">
        <v>8</v>
      </c>
      <c r="N13" s="63"/>
      <c r="O13" s="53"/>
      <c r="P13" s="53">
        <f t="shared" si="0"/>
        <v>3</v>
      </c>
      <c r="Q13" s="53">
        <f t="shared" si="0"/>
        <v>3</v>
      </c>
      <c r="R13" s="63"/>
      <c r="S13" s="53"/>
      <c r="T13" s="55">
        <f t="shared" si="2"/>
        <v>3</v>
      </c>
      <c r="U13" s="56"/>
      <c r="V13" s="19"/>
      <c r="W13" s="57"/>
      <c r="X13" s="60"/>
      <c r="Y13" s="58">
        <f t="shared" si="3"/>
        <v>0.60000000000000009</v>
      </c>
      <c r="Z13" s="60"/>
      <c r="AA13" s="61"/>
      <c r="AB13" s="57"/>
    </row>
    <row r="14" spans="1:29" s="48" customFormat="1" ht="15.75" customHeight="1" x14ac:dyDescent="0.2">
      <c r="A14" s="46">
        <v>5</v>
      </c>
      <c r="B14" s="47" t="s">
        <v>29</v>
      </c>
      <c r="C14" s="47"/>
      <c r="D14" s="48" t="s">
        <v>30</v>
      </c>
      <c r="G14" s="51"/>
      <c r="H14" s="51"/>
      <c r="I14" s="51"/>
      <c r="J14" s="51"/>
      <c r="K14" s="51"/>
      <c r="L14" s="52">
        <v>12</v>
      </c>
      <c r="M14" s="52">
        <v>10.5</v>
      </c>
      <c r="N14" s="63"/>
      <c r="O14" s="53"/>
      <c r="P14" s="53">
        <f t="shared" si="0"/>
        <v>5</v>
      </c>
      <c r="Q14" s="53">
        <f t="shared" si="0"/>
        <v>5</v>
      </c>
      <c r="R14" s="63"/>
      <c r="S14" s="53"/>
      <c r="T14" s="55">
        <f t="shared" si="2"/>
        <v>5</v>
      </c>
      <c r="U14" s="56"/>
      <c r="V14" s="64"/>
      <c r="W14" s="57"/>
      <c r="X14" s="65"/>
      <c r="Y14" s="58">
        <f t="shared" si="3"/>
        <v>1</v>
      </c>
      <c r="Z14" s="65"/>
      <c r="AA14" s="58"/>
      <c r="AB14" s="57"/>
    </row>
    <row r="15" spans="1:29" s="48" customFormat="1" ht="15.75" customHeight="1" x14ac:dyDescent="0.2">
      <c r="A15" s="46">
        <v>6</v>
      </c>
      <c r="B15" s="47" t="s">
        <v>31</v>
      </c>
      <c r="C15" s="47"/>
      <c r="D15" s="48" t="s">
        <v>26</v>
      </c>
      <c r="G15" s="51"/>
      <c r="H15" s="51"/>
      <c r="I15" s="51"/>
      <c r="J15" s="51"/>
      <c r="K15" s="51"/>
      <c r="L15" s="52">
        <v>7</v>
      </c>
      <c r="M15" s="52">
        <v>8.5</v>
      </c>
      <c r="N15" s="63"/>
      <c r="O15" s="53"/>
      <c r="P15" s="53">
        <f t="shared" si="0"/>
        <v>2</v>
      </c>
      <c r="Q15" s="53">
        <f t="shared" si="0"/>
        <v>3</v>
      </c>
      <c r="R15" s="63"/>
      <c r="S15" s="53"/>
      <c r="T15" s="55">
        <f>IF(COUNTIF(P15:R15,"&gt;1")&lt;2,"nincs aláírás",IF(COUNT(P15:R15)=3,(SUM(P15:R15)-MIN(P15:R15))/2,SUM(P15:R15)/2))</f>
        <v>2.5</v>
      </c>
      <c r="U15" s="56"/>
      <c r="V15" s="64"/>
      <c r="W15" s="57"/>
      <c r="X15" s="65"/>
      <c r="Y15" s="58">
        <f t="shared" si="3"/>
        <v>0.5</v>
      </c>
      <c r="Z15" s="65"/>
      <c r="AA15" s="58"/>
      <c r="AB15" s="57"/>
    </row>
    <row r="16" spans="1:29" s="48" customFormat="1" ht="15.75" customHeight="1" x14ac:dyDescent="0.2">
      <c r="A16" s="46">
        <v>7</v>
      </c>
      <c r="B16" s="47" t="s">
        <v>32</v>
      </c>
      <c r="C16" s="47"/>
      <c r="D16" s="48" t="s">
        <v>26</v>
      </c>
      <c r="G16" s="50"/>
      <c r="H16" s="66"/>
      <c r="I16" s="66"/>
      <c r="J16" s="50"/>
      <c r="K16" s="50"/>
      <c r="L16" s="48">
        <v>11</v>
      </c>
      <c r="M16" s="52">
        <v>9.5</v>
      </c>
      <c r="N16" s="63"/>
      <c r="O16" s="53"/>
      <c r="P16" s="53">
        <f t="shared" si="0"/>
        <v>5</v>
      </c>
      <c r="Q16" s="53">
        <f t="shared" si="0"/>
        <v>4</v>
      </c>
      <c r="R16" s="63"/>
      <c r="S16" s="53"/>
      <c r="T16" s="55">
        <f t="shared" si="2"/>
        <v>4.5</v>
      </c>
      <c r="U16" s="56"/>
      <c r="V16" s="64"/>
      <c r="W16" s="57"/>
      <c r="X16" s="65"/>
      <c r="Y16" s="58">
        <f t="shared" si="3"/>
        <v>0.9</v>
      </c>
      <c r="Z16" s="65"/>
      <c r="AA16" s="58"/>
      <c r="AB16" s="57"/>
      <c r="AC16" s="62"/>
    </row>
    <row r="17" spans="1:29" s="48" customFormat="1" ht="15.75" customHeight="1" x14ac:dyDescent="0.2">
      <c r="A17" s="46">
        <v>8</v>
      </c>
      <c r="B17" s="47" t="s">
        <v>33</v>
      </c>
      <c r="C17" s="47"/>
      <c r="D17" s="48" t="s">
        <v>26</v>
      </c>
      <c r="G17" s="51"/>
      <c r="H17" s="51"/>
      <c r="I17" s="51"/>
      <c r="J17" s="51"/>
      <c r="K17" s="51"/>
      <c r="L17" s="52">
        <v>7</v>
      </c>
      <c r="M17" s="52">
        <v>9</v>
      </c>
      <c r="N17" s="63"/>
      <c r="O17" s="53"/>
      <c r="P17" s="53">
        <f t="shared" si="0"/>
        <v>2</v>
      </c>
      <c r="Q17" s="53">
        <f t="shared" si="0"/>
        <v>4</v>
      </c>
      <c r="R17" s="63"/>
      <c r="S17" s="53"/>
      <c r="T17" s="55">
        <f t="shared" si="2"/>
        <v>3</v>
      </c>
      <c r="U17" s="56"/>
      <c r="V17" s="19"/>
      <c r="W17" s="57"/>
      <c r="X17" s="60"/>
      <c r="Y17" s="58">
        <f t="shared" si="3"/>
        <v>0.60000000000000009</v>
      </c>
      <c r="Z17" s="60"/>
      <c r="AA17" s="61"/>
      <c r="AB17" s="57"/>
    </row>
    <row r="18" spans="1:29" s="48" customFormat="1" ht="15.75" customHeight="1" x14ac:dyDescent="0.2">
      <c r="A18" s="46">
        <v>9</v>
      </c>
      <c r="B18" s="47" t="s">
        <v>34</v>
      </c>
      <c r="C18" s="47"/>
      <c r="D18" s="48" t="s">
        <v>30</v>
      </c>
      <c r="G18" s="51"/>
      <c r="H18" s="51"/>
      <c r="I18" s="51"/>
      <c r="J18" s="51"/>
      <c r="K18" s="51"/>
      <c r="L18" s="52">
        <v>6.5</v>
      </c>
      <c r="M18" s="52">
        <v>11</v>
      </c>
      <c r="N18" s="63"/>
      <c r="O18" s="53"/>
      <c r="P18" s="53">
        <f t="shared" si="0"/>
        <v>2</v>
      </c>
      <c r="Q18" s="53">
        <f t="shared" si="0"/>
        <v>5</v>
      </c>
      <c r="R18" s="63"/>
      <c r="S18" s="53"/>
      <c r="T18" s="55">
        <f t="shared" si="2"/>
        <v>3.5</v>
      </c>
      <c r="U18" s="56"/>
      <c r="V18" s="64"/>
      <c r="W18" s="57"/>
      <c r="X18" s="67"/>
      <c r="Y18" s="58">
        <f t="shared" si="3"/>
        <v>0.70000000000000007</v>
      </c>
      <c r="Z18" s="67"/>
      <c r="AA18" s="58"/>
      <c r="AB18" s="57"/>
    </row>
    <row r="19" spans="1:29" s="48" customFormat="1" ht="15.75" customHeight="1" x14ac:dyDescent="0.2">
      <c r="A19" s="46">
        <v>10</v>
      </c>
      <c r="B19" s="47" t="s">
        <v>35</v>
      </c>
      <c r="C19" s="47"/>
      <c r="D19" s="48" t="s">
        <v>36</v>
      </c>
      <c r="G19" s="51"/>
      <c r="H19" s="51"/>
      <c r="I19" s="51"/>
      <c r="J19" s="51"/>
      <c r="K19" s="51"/>
      <c r="L19" s="48">
        <v>7.5</v>
      </c>
      <c r="M19" s="63"/>
      <c r="N19" s="52">
        <v>9.5</v>
      </c>
      <c r="O19" s="53"/>
      <c r="P19" s="53">
        <f t="shared" si="0"/>
        <v>3</v>
      </c>
      <c r="Q19" s="63"/>
      <c r="R19" s="53">
        <f t="shared" si="1"/>
        <v>4</v>
      </c>
      <c r="S19" s="53"/>
      <c r="T19" s="55">
        <f t="shared" si="2"/>
        <v>3.5</v>
      </c>
      <c r="U19" s="56"/>
      <c r="V19" s="19"/>
      <c r="W19" s="57"/>
      <c r="X19" s="60"/>
      <c r="Y19" s="58">
        <f t="shared" si="3"/>
        <v>0.70000000000000007</v>
      </c>
      <c r="Z19" s="60"/>
      <c r="AA19" s="61"/>
      <c r="AB19" s="57"/>
    </row>
    <row r="20" spans="1:29" s="48" customFormat="1" ht="15.75" customHeight="1" x14ac:dyDescent="0.2">
      <c r="A20" s="46">
        <v>11</v>
      </c>
      <c r="B20" s="47" t="s">
        <v>37</v>
      </c>
      <c r="C20" s="47"/>
      <c r="D20" s="48" t="s">
        <v>26</v>
      </c>
      <c r="G20" s="51"/>
      <c r="H20" s="51"/>
      <c r="I20" s="51"/>
      <c r="J20" s="51"/>
      <c r="K20" s="51"/>
      <c r="L20" s="48">
        <v>10.5</v>
      </c>
      <c r="M20" s="63"/>
      <c r="N20" s="52">
        <v>8.5</v>
      </c>
      <c r="O20" s="53"/>
      <c r="P20" s="53">
        <f t="shared" si="0"/>
        <v>5</v>
      </c>
      <c r="Q20" s="63"/>
      <c r="R20" s="53">
        <f t="shared" si="1"/>
        <v>3</v>
      </c>
      <c r="S20" s="53"/>
      <c r="T20" s="55">
        <f t="shared" si="2"/>
        <v>4</v>
      </c>
      <c r="U20" s="56"/>
      <c r="V20" s="19"/>
      <c r="W20" s="57"/>
      <c r="X20" s="60"/>
      <c r="Y20" s="58">
        <f t="shared" si="3"/>
        <v>0.8</v>
      </c>
      <c r="Z20" s="60"/>
      <c r="AA20" s="61"/>
      <c r="AB20" s="57"/>
    </row>
    <row r="21" spans="1:29" s="48" customFormat="1" ht="15.75" customHeight="1" x14ac:dyDescent="0.2">
      <c r="A21" s="46">
        <v>12</v>
      </c>
      <c r="B21" s="47" t="s">
        <v>38</v>
      </c>
      <c r="C21" s="47"/>
      <c r="D21" s="48" t="s">
        <v>23</v>
      </c>
      <c r="G21" s="50"/>
      <c r="H21" s="66"/>
      <c r="I21" s="66"/>
      <c r="J21" s="50"/>
      <c r="K21" s="50"/>
      <c r="L21" s="52">
        <v>8.5</v>
      </c>
      <c r="M21" s="63"/>
      <c r="N21" s="53">
        <v>10.5</v>
      </c>
      <c r="O21" s="53"/>
      <c r="P21" s="53">
        <f t="shared" si="0"/>
        <v>3</v>
      </c>
      <c r="Q21" s="63"/>
      <c r="R21" s="53">
        <f t="shared" si="1"/>
        <v>5</v>
      </c>
      <c r="S21" s="53"/>
      <c r="T21" s="55">
        <f t="shared" si="2"/>
        <v>4</v>
      </c>
      <c r="U21" s="56"/>
      <c r="V21" s="19"/>
      <c r="W21" s="57"/>
      <c r="X21" s="68"/>
      <c r="Y21" s="58">
        <f t="shared" si="3"/>
        <v>0.8</v>
      </c>
      <c r="Z21" s="68"/>
      <c r="AA21" s="58"/>
      <c r="AB21" s="57"/>
    </row>
    <row r="22" spans="1:29" s="48" customFormat="1" ht="15.75" customHeight="1" x14ac:dyDescent="0.2">
      <c r="A22" s="46">
        <v>13</v>
      </c>
      <c r="B22" s="47" t="s">
        <v>39</v>
      </c>
      <c r="C22" s="47"/>
      <c r="D22" s="48" t="s">
        <v>26</v>
      </c>
      <c r="G22" s="69"/>
      <c r="H22" s="50"/>
      <c r="I22" s="50"/>
      <c r="J22" s="50"/>
      <c r="K22" s="69"/>
      <c r="L22" s="52">
        <v>5</v>
      </c>
      <c r="M22" s="52">
        <v>9.5</v>
      </c>
      <c r="N22" s="53">
        <v>7</v>
      </c>
      <c r="O22" s="53"/>
      <c r="P22" s="53">
        <f t="shared" si="0"/>
        <v>1</v>
      </c>
      <c r="Q22" s="53">
        <f t="shared" si="0"/>
        <v>4</v>
      </c>
      <c r="R22" s="53">
        <f t="shared" si="1"/>
        <v>2</v>
      </c>
      <c r="S22" s="53"/>
      <c r="T22" s="55">
        <f t="shared" si="2"/>
        <v>3</v>
      </c>
      <c r="U22" s="56"/>
      <c r="V22" s="19"/>
      <c r="W22" s="57"/>
      <c r="X22" s="60"/>
      <c r="Y22" s="58">
        <f t="shared" si="3"/>
        <v>0.60000000000000009</v>
      </c>
      <c r="Z22" s="60"/>
      <c r="AA22" s="58"/>
      <c r="AB22" s="57"/>
    </row>
    <row r="23" spans="1:29" s="48" customFormat="1" ht="15.75" customHeight="1" x14ac:dyDescent="0.2">
      <c r="A23" s="46">
        <v>14</v>
      </c>
      <c r="B23" s="47" t="s">
        <v>40</v>
      </c>
      <c r="C23" s="47"/>
      <c r="D23" s="48" t="s">
        <v>26</v>
      </c>
      <c r="G23" s="51"/>
      <c r="H23" s="51"/>
      <c r="I23" s="51"/>
      <c r="J23" s="51"/>
      <c r="K23" s="51"/>
      <c r="L23" s="52">
        <v>8.5</v>
      </c>
      <c r="M23" s="52">
        <v>10</v>
      </c>
      <c r="N23" s="63"/>
      <c r="O23" s="53"/>
      <c r="P23" s="53">
        <f t="shared" si="0"/>
        <v>3</v>
      </c>
      <c r="Q23" s="53">
        <f t="shared" si="0"/>
        <v>4</v>
      </c>
      <c r="R23" s="63"/>
      <c r="S23" s="53"/>
      <c r="T23" s="55">
        <f t="shared" si="2"/>
        <v>3.5</v>
      </c>
      <c r="U23" s="56"/>
      <c r="V23" s="19"/>
      <c r="W23" s="57"/>
      <c r="Y23" s="58">
        <f t="shared" si="3"/>
        <v>0.70000000000000007</v>
      </c>
      <c r="AA23" s="58"/>
      <c r="AB23" s="57"/>
    </row>
    <row r="24" spans="1:29" s="48" customFormat="1" ht="15.75" customHeight="1" x14ac:dyDescent="0.2">
      <c r="A24" s="46">
        <v>15</v>
      </c>
      <c r="B24" s="47" t="s">
        <v>41</v>
      </c>
      <c r="C24" s="47"/>
      <c r="D24" s="48" t="s">
        <v>42</v>
      </c>
      <c r="G24" s="51"/>
      <c r="H24" s="51"/>
      <c r="I24" s="51"/>
      <c r="J24" s="51"/>
      <c r="K24" s="51"/>
      <c r="L24" s="52">
        <v>6</v>
      </c>
      <c r="M24" s="52">
        <v>7</v>
      </c>
      <c r="N24" s="63"/>
      <c r="O24" s="53"/>
      <c r="P24" s="53">
        <f t="shared" si="0"/>
        <v>2</v>
      </c>
      <c r="Q24" s="53">
        <f t="shared" si="0"/>
        <v>2</v>
      </c>
      <c r="R24" s="63"/>
      <c r="S24" s="53"/>
      <c r="T24" s="55">
        <f>IF(COUNTIF(P24:R24,"&gt;1")&lt;2,"nincs aláírás",IF(COUNT(P24:R24)=3,(SUM(P24:R24)-MIN(P24:R24))/2,SUM(P24:R24)/2))</f>
        <v>2</v>
      </c>
      <c r="U24" s="56"/>
      <c r="V24" s="64"/>
      <c r="W24" s="57"/>
      <c r="X24" s="65"/>
      <c r="Y24" s="58">
        <f t="shared" si="3"/>
        <v>0.4</v>
      </c>
      <c r="Z24" s="65"/>
      <c r="AA24" s="58"/>
      <c r="AB24" s="57"/>
    </row>
    <row r="25" spans="1:29" s="48" customFormat="1" ht="15.75" customHeight="1" x14ac:dyDescent="0.2">
      <c r="A25" s="46">
        <v>16</v>
      </c>
      <c r="B25" s="47" t="s">
        <v>43</v>
      </c>
      <c r="C25" s="47"/>
      <c r="D25" s="48" t="s">
        <v>44</v>
      </c>
      <c r="G25" s="50"/>
      <c r="H25" s="51"/>
      <c r="I25" s="66"/>
      <c r="J25" s="50"/>
      <c r="K25" s="50"/>
      <c r="L25" s="52">
        <v>9</v>
      </c>
      <c r="M25" s="52">
        <v>9.5</v>
      </c>
      <c r="N25" s="63"/>
      <c r="O25" s="53"/>
      <c r="P25" s="53">
        <f t="shared" si="0"/>
        <v>4</v>
      </c>
      <c r="Q25" s="53">
        <f t="shared" si="0"/>
        <v>4</v>
      </c>
      <c r="R25" s="63"/>
      <c r="S25" s="53"/>
      <c r="T25" s="55">
        <f t="shared" si="2"/>
        <v>4</v>
      </c>
      <c r="U25" s="56"/>
      <c r="V25" s="19"/>
      <c r="W25" s="57"/>
      <c r="X25" s="60"/>
      <c r="Y25" s="58">
        <f t="shared" si="3"/>
        <v>0.8</v>
      </c>
      <c r="Z25" s="60"/>
      <c r="AA25" s="61"/>
      <c r="AB25" s="57"/>
    </row>
    <row r="26" spans="1:29" s="48" customFormat="1" ht="15.75" customHeight="1" x14ac:dyDescent="0.2">
      <c r="A26" s="46">
        <v>17</v>
      </c>
      <c r="B26" s="47" t="s">
        <v>45</v>
      </c>
      <c r="C26" s="47"/>
      <c r="D26" s="48" t="s">
        <v>23</v>
      </c>
      <c r="G26" s="51"/>
      <c r="H26" s="51"/>
      <c r="I26" s="51"/>
      <c r="J26" s="51"/>
      <c r="K26" s="51"/>
      <c r="L26" s="52">
        <v>2.5</v>
      </c>
      <c r="M26" s="52">
        <v>6.5</v>
      </c>
      <c r="N26" s="52">
        <v>6</v>
      </c>
      <c r="O26" s="53"/>
      <c r="P26" s="53">
        <f t="shared" si="0"/>
        <v>1</v>
      </c>
      <c r="Q26" s="53">
        <f t="shared" si="0"/>
        <v>2</v>
      </c>
      <c r="R26" s="53">
        <f t="shared" si="1"/>
        <v>2</v>
      </c>
      <c r="S26" s="53"/>
      <c r="T26" s="55">
        <f t="shared" si="2"/>
        <v>2</v>
      </c>
      <c r="U26" s="56"/>
      <c r="V26" s="19"/>
      <c r="W26" s="57"/>
      <c r="X26" s="60"/>
      <c r="Y26" s="58">
        <f t="shared" si="3"/>
        <v>0.4</v>
      </c>
      <c r="Z26" s="60"/>
      <c r="AA26" s="61"/>
      <c r="AB26" s="57"/>
    </row>
    <row r="27" spans="1:29" s="48" customFormat="1" ht="15.75" customHeight="1" x14ac:dyDescent="0.2">
      <c r="A27" s="46">
        <v>18</v>
      </c>
      <c r="B27" s="47" t="s">
        <v>46</v>
      </c>
      <c r="C27" s="47"/>
      <c r="D27" s="48" t="s">
        <v>47</v>
      </c>
      <c r="G27" s="51"/>
      <c r="H27" s="51"/>
      <c r="I27" s="51"/>
      <c r="J27" s="51"/>
      <c r="K27" s="51"/>
      <c r="L27" s="52">
        <v>10.5</v>
      </c>
      <c r="M27" s="63"/>
      <c r="N27" s="53">
        <v>9.5</v>
      </c>
      <c r="O27" s="53"/>
      <c r="P27" s="53">
        <f t="shared" si="0"/>
        <v>5</v>
      </c>
      <c r="Q27" s="63"/>
      <c r="R27" s="53">
        <f t="shared" si="1"/>
        <v>4</v>
      </c>
      <c r="S27" s="53"/>
      <c r="T27" s="55">
        <f t="shared" si="2"/>
        <v>4.5</v>
      </c>
      <c r="U27" s="56"/>
      <c r="V27" s="19"/>
      <c r="W27" s="57"/>
      <c r="X27" s="60"/>
      <c r="Y27" s="58">
        <f t="shared" si="3"/>
        <v>0.9</v>
      </c>
      <c r="Z27" s="60"/>
      <c r="AA27" s="61"/>
      <c r="AB27" s="57"/>
      <c r="AC27" s="70"/>
    </row>
    <row r="28" spans="1:29" s="48" customFormat="1" ht="15.75" customHeight="1" x14ac:dyDescent="0.2">
      <c r="A28" s="46">
        <v>19</v>
      </c>
      <c r="B28" s="47" t="s">
        <v>48</v>
      </c>
      <c r="C28" s="47"/>
      <c r="D28" s="48" t="s">
        <v>23</v>
      </c>
      <c r="G28" s="51"/>
      <c r="H28" s="51"/>
      <c r="I28" s="51"/>
      <c r="J28" s="51"/>
      <c r="K28" s="51"/>
      <c r="L28" s="52">
        <v>5.5</v>
      </c>
      <c r="M28" s="54">
        <v>6</v>
      </c>
      <c r="N28" s="54">
        <v>12</v>
      </c>
      <c r="O28" s="53"/>
      <c r="P28" s="53">
        <f t="shared" si="0"/>
        <v>1</v>
      </c>
      <c r="Q28" s="53">
        <f t="shared" si="0"/>
        <v>2</v>
      </c>
      <c r="R28" s="53">
        <f t="shared" si="1"/>
        <v>5</v>
      </c>
      <c r="S28" s="53"/>
      <c r="T28" s="55">
        <f t="shared" si="2"/>
        <v>3.5</v>
      </c>
      <c r="U28" s="56"/>
      <c r="V28" s="19"/>
      <c r="W28" s="57"/>
      <c r="X28" s="60"/>
      <c r="Y28" s="58">
        <f t="shared" si="3"/>
        <v>0.70000000000000007</v>
      </c>
      <c r="Z28" s="60"/>
      <c r="AA28" s="61"/>
      <c r="AB28" s="57"/>
    </row>
    <row r="29" spans="1:29" ht="15.75" customHeight="1" x14ac:dyDescent="0.2">
      <c r="A29" s="71"/>
      <c r="B29" s="71"/>
      <c r="C29" s="71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5"/>
      <c r="U29" s="76"/>
      <c r="V29" s="77"/>
      <c r="Y29" s="78"/>
      <c r="AA29" s="79"/>
      <c r="AB29" s="71"/>
    </row>
    <row r="30" spans="1:29" ht="15.75" customHeight="1" x14ac:dyDescent="0.2">
      <c r="A30" s="80"/>
      <c r="B30" s="80"/>
      <c r="C30" s="80" t="s">
        <v>49</v>
      </c>
      <c r="D30" s="81"/>
      <c r="E30" s="82"/>
      <c r="F30" s="82"/>
      <c r="G30" s="82"/>
      <c r="H30" s="82"/>
      <c r="I30" s="82"/>
      <c r="J30" s="82"/>
      <c r="K30" s="82"/>
      <c r="L30" s="82">
        <f>AVERAGE(L10:L28)</f>
        <v>7.3888888888888893</v>
      </c>
      <c r="M30" s="82">
        <f>AVERAGE(M10:M28)</f>
        <v>8.75</v>
      </c>
      <c r="N30" s="82">
        <f>AVERAGE(N10:N28)</f>
        <v>8.125</v>
      </c>
      <c r="O30" s="82"/>
      <c r="P30" s="83">
        <f>AVERAGE(P10:P28)</f>
        <v>2.7777777777777777</v>
      </c>
      <c r="Q30" s="83">
        <f>AVERAGE(Q10:Q28)</f>
        <v>3.5</v>
      </c>
      <c r="R30" s="83">
        <f>AVERAGE(R10:R28)</f>
        <v>3.25</v>
      </c>
      <c r="S30" s="83"/>
      <c r="T30" s="84">
        <f>AVERAGE(T10:T28)</f>
        <v>3.46875</v>
      </c>
      <c r="U30" s="85"/>
      <c r="V30" s="80"/>
      <c r="Y30" s="86"/>
      <c r="AA30" s="87" t="e">
        <f>AVERAGE(AA10:AA28)</f>
        <v>#DIV/0!</v>
      </c>
      <c r="AB30" s="88"/>
    </row>
    <row r="31" spans="1:29" ht="15.75" customHeight="1" x14ac:dyDescent="0.2">
      <c r="A31" s="88"/>
      <c r="B31" s="88"/>
      <c r="C31" s="80" t="s">
        <v>50</v>
      </c>
      <c r="D31" s="89"/>
      <c r="E31" s="90"/>
      <c r="F31" s="90"/>
      <c r="G31" s="90"/>
      <c r="H31" s="90"/>
      <c r="I31" s="90"/>
      <c r="J31" s="90"/>
      <c r="K31" s="90"/>
      <c r="L31" s="82">
        <f>MAX(L10:L28)</f>
        <v>12</v>
      </c>
      <c r="M31" s="82">
        <f>MAX(M10:M28)</f>
        <v>11</v>
      </c>
      <c r="N31" s="82">
        <f>MAX(N10:N28)</f>
        <v>12</v>
      </c>
      <c r="O31" s="82"/>
      <c r="P31" s="83">
        <f>MAX(P10:P28)</f>
        <v>5</v>
      </c>
      <c r="Q31" s="83">
        <f>MAX(Q10:Q28)</f>
        <v>5</v>
      </c>
      <c r="R31" s="83">
        <f>MAX(R10:R28)</f>
        <v>5</v>
      </c>
      <c r="S31" s="83"/>
      <c r="T31" s="91"/>
      <c r="U31" s="92"/>
      <c r="V31" s="93"/>
      <c r="Y31" s="88"/>
      <c r="AA31" s="94"/>
      <c r="AB31" s="88"/>
    </row>
    <row r="32" spans="1:29" ht="15.75" customHeight="1" x14ac:dyDescent="0.2">
      <c r="A32" s="88"/>
      <c r="B32" s="88"/>
      <c r="C32" s="80"/>
      <c r="D32" s="89"/>
      <c r="E32" s="90"/>
      <c r="F32" s="90"/>
      <c r="G32" s="90"/>
      <c r="H32" s="90"/>
      <c r="I32" s="90"/>
      <c r="J32" s="90"/>
      <c r="K32" s="90"/>
      <c r="L32" s="82"/>
      <c r="M32" s="82"/>
      <c r="N32" s="82"/>
      <c r="O32" s="82"/>
      <c r="P32" s="83"/>
      <c r="Q32" s="83"/>
      <c r="R32" s="83"/>
      <c r="S32" s="83"/>
      <c r="T32" s="91"/>
      <c r="U32" s="92"/>
      <c r="V32" s="93"/>
      <c r="Y32" s="88"/>
      <c r="AA32" s="94"/>
      <c r="AB32" s="88"/>
    </row>
    <row r="33" spans="1:28" ht="15.75" customHeight="1" x14ac:dyDescent="0.2">
      <c r="A33" s="88"/>
      <c r="B33" s="88"/>
      <c r="C33" s="88" t="s">
        <v>51</v>
      </c>
      <c r="D33" s="89"/>
      <c r="E33" s="90">
        <f>COUNT(D10:D28)</f>
        <v>0</v>
      </c>
      <c r="F33" s="90">
        <f>COUNT(F10:F28)</f>
        <v>0</v>
      </c>
      <c r="G33" s="90">
        <f>COUNT(G10:G28)</f>
        <v>0</v>
      </c>
      <c r="H33" s="90"/>
      <c r="I33" s="90"/>
      <c r="J33" s="90"/>
      <c r="K33" s="90"/>
      <c r="L33" s="90">
        <f>COUNT(L10:L28)</f>
        <v>18</v>
      </c>
      <c r="M33" s="90">
        <f>COUNT(M10:M28)</f>
        <v>12</v>
      </c>
      <c r="N33" s="90">
        <f>COUNT(N10:N28)</f>
        <v>8</v>
      </c>
      <c r="O33" s="90"/>
      <c r="P33" s="95"/>
      <c r="Q33" s="95"/>
      <c r="R33" s="95"/>
      <c r="S33" s="95"/>
      <c r="T33" s="91"/>
      <c r="U33" s="90">
        <f>COUNTA(U10:U28)</f>
        <v>0</v>
      </c>
      <c r="V33" s="90">
        <f>COUNT(V10:V28)</f>
        <v>0</v>
      </c>
      <c r="Y33" s="88"/>
      <c r="AA33" s="94"/>
      <c r="AB33" s="88"/>
    </row>
    <row r="34" spans="1:28" ht="15.75" customHeight="1" x14ac:dyDescent="0.2">
      <c r="L34" s="96"/>
      <c r="M34" s="96"/>
      <c r="N34" s="96"/>
      <c r="O34" s="96"/>
      <c r="P34" s="95"/>
      <c r="Q34" s="95"/>
      <c r="R34" s="95"/>
      <c r="S34" s="95"/>
    </row>
    <row r="35" spans="1:28" ht="15.75" customHeight="1" x14ac:dyDescent="0.2">
      <c r="L35" s="96"/>
      <c r="M35" s="96"/>
      <c r="N35" s="96"/>
      <c r="O35" s="96"/>
      <c r="P35" s="95"/>
      <c r="Q35" s="95"/>
      <c r="R35" s="95"/>
      <c r="S35" s="95"/>
    </row>
    <row r="36" spans="1:28" ht="15.75" customHeight="1" x14ac:dyDescent="0.2">
      <c r="L36" s="96"/>
      <c r="M36" s="96"/>
      <c r="N36" s="96"/>
      <c r="O36" s="96"/>
      <c r="P36" s="95"/>
      <c r="Q36" s="95"/>
      <c r="R36" s="95"/>
      <c r="S36" s="95"/>
    </row>
    <row r="37" spans="1:28" ht="15.75" customHeight="1" x14ac:dyDescent="0.2">
      <c r="C37" s="1">
        <v>1</v>
      </c>
      <c r="D37" s="45" t="s">
        <v>52</v>
      </c>
      <c r="L37" s="96"/>
      <c r="M37" s="96"/>
      <c r="N37" s="96"/>
      <c r="O37" s="96"/>
      <c r="P37" s="95"/>
      <c r="Q37" s="95"/>
      <c r="R37" s="95"/>
      <c r="S37" s="95"/>
    </row>
    <row r="38" spans="1:28" ht="15.75" customHeight="1" x14ac:dyDescent="0.2">
      <c r="C38" s="1">
        <v>2</v>
      </c>
      <c r="D38" s="45" t="s">
        <v>53</v>
      </c>
      <c r="P38" s="95"/>
      <c r="Q38" s="95"/>
      <c r="R38" s="95"/>
      <c r="S38" s="95"/>
    </row>
    <row r="39" spans="1:28" ht="15.75" customHeight="1" x14ac:dyDescent="0.2">
      <c r="C39" s="1">
        <v>3</v>
      </c>
      <c r="D39" s="45" t="s">
        <v>54</v>
      </c>
      <c r="P39" s="95"/>
      <c r="Q39" s="95"/>
      <c r="R39" s="95"/>
      <c r="S39" s="95"/>
    </row>
    <row r="40" spans="1:28" ht="15.75" customHeight="1" x14ac:dyDescent="0.2">
      <c r="C40" s="1">
        <v>4</v>
      </c>
      <c r="D40" s="45" t="s">
        <v>55</v>
      </c>
      <c r="P40" s="98"/>
      <c r="Q40" s="98"/>
      <c r="R40" s="98"/>
      <c r="S40" s="98"/>
    </row>
    <row r="41" spans="1:28" ht="15.75" customHeight="1" x14ac:dyDescent="0.2">
      <c r="P41" s="98"/>
      <c r="Q41" s="98"/>
      <c r="R41" s="98"/>
      <c r="S41" s="98"/>
    </row>
    <row r="42" spans="1:28" ht="15.75" customHeight="1" x14ac:dyDescent="0.2">
      <c r="D42" s="2" t="s">
        <v>56</v>
      </c>
      <c r="P42" s="98"/>
      <c r="Q42" s="98"/>
      <c r="R42" s="98"/>
      <c r="S42" s="95"/>
    </row>
    <row r="43" spans="1:28" ht="15.75" customHeight="1" x14ac:dyDescent="0.2">
      <c r="P43" s="98"/>
      <c r="Q43" s="98"/>
      <c r="R43" s="98"/>
      <c r="S43" s="95"/>
    </row>
    <row r="44" spans="1:28" ht="15.75" customHeight="1" x14ac:dyDescent="0.2">
      <c r="P44" s="98"/>
      <c r="Q44" s="98"/>
      <c r="R44" s="98"/>
      <c r="S44" s="95"/>
    </row>
    <row r="45" spans="1:28" ht="15.75" customHeight="1" x14ac:dyDescent="0.2">
      <c r="C45" s="99"/>
      <c r="D45" s="100"/>
      <c r="P45" s="98"/>
      <c r="Q45" s="98"/>
      <c r="R45" s="98"/>
      <c r="S45" s="95"/>
    </row>
    <row r="46" spans="1:28" ht="15.75" customHeight="1" x14ac:dyDescent="0.2">
      <c r="P46" s="98"/>
      <c r="Q46" s="98"/>
      <c r="R46" s="98"/>
      <c r="S46" s="95"/>
    </row>
    <row r="47" spans="1:28" ht="15.75" customHeight="1" x14ac:dyDescent="0.2">
      <c r="C47" s="99"/>
      <c r="P47" s="98"/>
      <c r="Q47" s="98"/>
      <c r="R47" s="98"/>
      <c r="S47" s="95"/>
    </row>
    <row r="48" spans="1:28" ht="15.75" customHeight="1" x14ac:dyDescent="0.2">
      <c r="C48" s="99"/>
      <c r="P48" s="98"/>
      <c r="Q48" s="98"/>
      <c r="R48" s="98"/>
      <c r="S48" s="95"/>
    </row>
    <row r="49" spans="1:28" ht="15.75" customHeight="1" x14ac:dyDescent="0.2">
      <c r="P49" s="98"/>
      <c r="Q49" s="98"/>
      <c r="R49" s="98"/>
      <c r="S49" s="98"/>
    </row>
    <row r="50" spans="1:28" ht="15.75" customHeight="1" x14ac:dyDescent="0.2">
      <c r="C50" s="99"/>
      <c r="P50" s="98"/>
      <c r="Q50" s="98"/>
      <c r="R50" s="98"/>
      <c r="S50" s="98"/>
    </row>
    <row r="51" spans="1:28" ht="15.75" customHeight="1" x14ac:dyDescent="0.2">
      <c r="C51" s="99"/>
      <c r="P51" s="98"/>
      <c r="Q51" s="98"/>
      <c r="R51" s="98"/>
      <c r="S51" s="95"/>
    </row>
    <row r="52" spans="1:28" ht="15.75" customHeight="1" x14ac:dyDescent="0.2">
      <c r="P52" s="98"/>
      <c r="Q52" s="98"/>
      <c r="R52" s="98"/>
      <c r="S52" s="95"/>
    </row>
    <row r="53" spans="1:28" s="7" customFormat="1" ht="15.75" customHeight="1" x14ac:dyDescent="0.2">
      <c r="A53" s="1"/>
      <c r="B53" s="1"/>
      <c r="C53" s="99"/>
      <c r="D53" s="10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1"/>
      <c r="P53" s="95"/>
      <c r="Q53" s="95"/>
      <c r="R53" s="95"/>
      <c r="S53" s="95"/>
      <c r="U53" s="30"/>
      <c r="V53" s="97"/>
      <c r="W53" s="17"/>
      <c r="X53" s="17"/>
      <c r="Y53" s="1"/>
      <c r="Z53" s="17"/>
      <c r="AA53" s="8"/>
      <c r="AB53" s="1"/>
    </row>
    <row r="54" spans="1:28" s="7" customFormat="1" ht="15.75" customHeight="1" x14ac:dyDescent="0.2">
      <c r="A54" s="1"/>
      <c r="B54" s="1"/>
      <c r="C54" s="99"/>
      <c r="D54" s="101"/>
      <c r="E54" s="51"/>
      <c r="F54" s="51"/>
      <c r="G54" s="51"/>
      <c r="H54" s="51"/>
      <c r="I54" s="51"/>
      <c r="J54" s="51"/>
      <c r="K54" s="51"/>
      <c r="L54" s="1"/>
      <c r="M54" s="1"/>
      <c r="N54" s="1"/>
      <c r="O54" s="1"/>
      <c r="P54" s="95"/>
      <c r="Q54" s="95"/>
      <c r="R54" s="95"/>
      <c r="S54" s="95"/>
      <c r="U54" s="30"/>
      <c r="V54" s="97"/>
      <c r="W54" s="17"/>
      <c r="X54" s="17"/>
      <c r="Y54" s="1"/>
      <c r="Z54" s="17"/>
      <c r="AA54" s="8"/>
      <c r="AB54" s="1"/>
    </row>
    <row r="55" spans="1:28" s="7" customFormat="1" ht="15.75" customHeight="1" x14ac:dyDescent="0.2">
      <c r="A55" s="1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98"/>
      <c r="Q55" s="98"/>
      <c r="R55" s="98"/>
      <c r="S55" s="98"/>
      <c r="U55" s="30"/>
      <c r="V55" s="97"/>
      <c r="W55" s="17"/>
      <c r="X55" s="17"/>
      <c r="Y55" s="1"/>
      <c r="Z55" s="17"/>
      <c r="AA55" s="8"/>
      <c r="AB55" s="1"/>
    </row>
    <row r="56" spans="1:28" s="7" customFormat="1" ht="15.75" customHeight="1" x14ac:dyDescent="0.2">
      <c r="A56" s="1"/>
      <c r="B56" s="1"/>
      <c r="C56" s="99"/>
      <c r="D56" s="2"/>
      <c r="E56" s="90"/>
      <c r="F56" s="90"/>
      <c r="G56" s="90"/>
      <c r="H56" s="96"/>
      <c r="I56" s="96"/>
      <c r="J56" s="96"/>
      <c r="K56" s="96"/>
      <c r="L56" s="1"/>
      <c r="M56" s="1"/>
      <c r="N56" s="1"/>
      <c r="O56" s="1"/>
      <c r="P56" s="98"/>
      <c r="Q56" s="98"/>
      <c r="R56" s="98"/>
      <c r="S56" s="98"/>
      <c r="U56" s="30"/>
      <c r="V56" s="97"/>
      <c r="W56" s="17"/>
      <c r="X56" s="17"/>
      <c r="Y56" s="1"/>
      <c r="Z56" s="17"/>
      <c r="AA56" s="8"/>
      <c r="AB56" s="1"/>
    </row>
    <row r="57" spans="1:28" s="7" customFormat="1" ht="15.75" customHeight="1" x14ac:dyDescent="0.2">
      <c r="A57" s="1"/>
      <c r="B57" s="1"/>
      <c r="C57" s="99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98"/>
      <c r="Q57" s="98"/>
      <c r="R57" s="98"/>
      <c r="S57" s="95"/>
      <c r="U57" s="30"/>
      <c r="V57" s="97"/>
      <c r="W57" s="17"/>
      <c r="X57" s="17"/>
      <c r="Y57" s="1"/>
      <c r="Z57" s="17"/>
      <c r="AA57" s="8"/>
      <c r="AB57" s="1"/>
    </row>
    <row r="58" spans="1:28" s="7" customFormat="1" ht="15.75" customHeight="1" x14ac:dyDescent="0.2">
      <c r="A58" s="1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98"/>
      <c r="Q58" s="98"/>
      <c r="R58" s="98"/>
      <c r="S58" s="95"/>
      <c r="U58" s="30"/>
      <c r="V58" s="97"/>
      <c r="W58" s="17"/>
      <c r="X58" s="17"/>
      <c r="Y58" s="1"/>
      <c r="Z58" s="17"/>
      <c r="AA58" s="8"/>
      <c r="AB58" s="1"/>
    </row>
    <row r="59" spans="1:28" s="7" customFormat="1" ht="15.75" customHeight="1" x14ac:dyDescent="0.2">
      <c r="A59" s="1"/>
      <c r="B59" s="1"/>
      <c r="C59" s="99"/>
      <c r="D59" s="2"/>
      <c r="E59" s="90"/>
      <c r="F59" s="90"/>
      <c r="G59" s="90"/>
      <c r="H59" s="96"/>
      <c r="I59" s="96"/>
      <c r="J59" s="96"/>
      <c r="K59" s="96"/>
      <c r="L59" s="1"/>
      <c r="M59" s="1"/>
      <c r="N59" s="1"/>
      <c r="O59" s="1"/>
      <c r="P59" s="98"/>
      <c r="Q59" s="98"/>
      <c r="R59" s="98"/>
      <c r="S59" s="95"/>
      <c r="U59" s="30"/>
      <c r="V59" s="97"/>
      <c r="W59" s="17"/>
      <c r="X59" s="17"/>
      <c r="Y59" s="1"/>
      <c r="Z59" s="17"/>
      <c r="AA59" s="8"/>
      <c r="AB59" s="1"/>
    </row>
    <row r="60" spans="1:28" s="7" customFormat="1" ht="15.75" customHeight="1" x14ac:dyDescent="0.2">
      <c r="A60" s="1"/>
      <c r="B60" s="1"/>
      <c r="C60" s="99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98"/>
      <c r="Q60" s="98"/>
      <c r="R60" s="98"/>
      <c r="S60" s="95"/>
      <c r="U60" s="30"/>
      <c r="V60" s="97"/>
      <c r="W60" s="17"/>
      <c r="X60" s="17"/>
      <c r="Y60" s="1"/>
      <c r="Z60" s="17"/>
      <c r="AA60" s="8"/>
      <c r="AB60" s="1"/>
    </row>
    <row r="61" spans="1:28" s="7" customFormat="1" ht="15.75" customHeight="1" x14ac:dyDescent="0.2">
      <c r="A61" s="1"/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98"/>
      <c r="Q61" s="98"/>
      <c r="R61" s="98"/>
      <c r="S61" s="95"/>
      <c r="U61" s="30"/>
      <c r="V61" s="97"/>
      <c r="W61" s="17"/>
      <c r="X61" s="17"/>
      <c r="Y61" s="1"/>
      <c r="Z61" s="17"/>
      <c r="AA61" s="8"/>
      <c r="AB61" s="1"/>
    </row>
    <row r="62" spans="1:28" s="7" customFormat="1" ht="15.75" customHeight="1" x14ac:dyDescent="0.2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98"/>
      <c r="Q62" s="98"/>
      <c r="R62" s="98"/>
      <c r="S62" s="95"/>
      <c r="U62" s="30"/>
      <c r="V62" s="97"/>
      <c r="W62" s="17"/>
      <c r="X62" s="17"/>
      <c r="Y62" s="1"/>
      <c r="Z62" s="17"/>
      <c r="AA62" s="8"/>
      <c r="AB62" s="1"/>
    </row>
    <row r="63" spans="1:28" s="7" customFormat="1" ht="15.75" customHeight="1" x14ac:dyDescent="0.2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98"/>
      <c r="Q63" s="98"/>
      <c r="R63" s="98"/>
      <c r="S63" s="95"/>
      <c r="U63" s="30"/>
      <c r="V63" s="97"/>
      <c r="W63" s="17"/>
      <c r="X63" s="17"/>
      <c r="Y63" s="1"/>
      <c r="Z63" s="17"/>
      <c r="AA63" s="8"/>
      <c r="AB63" s="1"/>
    </row>
    <row r="64" spans="1:28" s="7" customFormat="1" ht="15.75" customHeight="1" x14ac:dyDescent="0.2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98"/>
      <c r="Q64" s="98"/>
      <c r="R64" s="98"/>
      <c r="S64" s="98"/>
      <c r="U64" s="30"/>
      <c r="V64" s="97"/>
      <c r="W64" s="17"/>
      <c r="X64" s="17"/>
      <c r="Y64" s="1"/>
      <c r="Z64" s="17"/>
      <c r="AA64" s="8"/>
      <c r="AB64" s="1"/>
    </row>
    <row r="65" spans="1:28" s="7" customFormat="1" ht="15.75" customHeight="1" x14ac:dyDescent="0.2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98"/>
      <c r="Q65" s="98"/>
      <c r="R65" s="98"/>
      <c r="S65" s="98"/>
      <c r="U65" s="30"/>
      <c r="V65" s="97"/>
      <c r="W65" s="17"/>
      <c r="X65" s="17"/>
      <c r="Y65" s="1"/>
      <c r="Z65" s="17"/>
      <c r="AA65" s="8"/>
      <c r="AB65" s="1"/>
    </row>
    <row r="66" spans="1:28" s="7" customFormat="1" ht="15.75" customHeight="1" x14ac:dyDescent="0.2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98"/>
      <c r="Q66" s="98"/>
      <c r="R66" s="98"/>
      <c r="S66" s="95"/>
      <c r="U66" s="30"/>
      <c r="V66" s="97"/>
      <c r="W66" s="17"/>
      <c r="X66" s="17"/>
      <c r="Y66" s="1"/>
      <c r="Z66" s="17"/>
      <c r="AA66" s="8"/>
      <c r="AB66" s="1"/>
    </row>
    <row r="67" spans="1:28" s="7" customFormat="1" ht="15.75" customHeight="1" x14ac:dyDescent="0.2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98"/>
      <c r="Q67" s="98"/>
      <c r="R67" s="98"/>
      <c r="S67" s="95"/>
      <c r="U67" s="30"/>
      <c r="V67" s="97"/>
      <c r="W67" s="17"/>
      <c r="X67" s="17"/>
      <c r="Y67" s="1"/>
      <c r="Z67" s="17"/>
      <c r="AA67" s="8"/>
      <c r="AB67" s="1"/>
    </row>
  </sheetData>
  <mergeCells count="6">
    <mergeCell ref="E8:G8"/>
    <mergeCell ref="T8:T9"/>
    <mergeCell ref="V8:W8"/>
    <mergeCell ref="AA8:AB8"/>
    <mergeCell ref="L9:N9"/>
    <mergeCell ref="P9:R9"/>
  </mergeCells>
  <printOptions horizontalCentered="1" verticalCentered="1"/>
  <pageMargins left="0.27569444444444446" right="0.27569444444444446" top="0.78749999999999998" bottom="0.78749999999999998" header="0.51180555555555551" footer="0.51180555555555551"/>
  <pageSetup paperSize="9" scale="5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tavasz eredmények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 Márki</dc:creator>
  <cp:lastModifiedBy>Ferenc Márki</cp:lastModifiedBy>
  <dcterms:created xsi:type="dcterms:W3CDTF">2018-03-15T11:55:40Z</dcterms:created>
  <dcterms:modified xsi:type="dcterms:W3CDTF">2018-05-17T13:19:52Z</dcterms:modified>
</cp:coreProperties>
</file>